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 2024-25\документы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80" i="1" l="1"/>
  <c r="L194" i="1" l="1"/>
  <c r="L137" i="1"/>
  <c r="L61" i="1"/>
  <c r="L32" i="1"/>
  <c r="L23" i="1"/>
  <c r="L156" i="1" l="1"/>
  <c r="L127" i="1"/>
  <c r="L175" i="1" l="1"/>
  <c r="L99" i="1"/>
  <c r="L165" i="1"/>
  <c r="L70" i="1"/>
  <c r="L51" i="1"/>
  <c r="H70" i="1" l="1"/>
  <c r="L118" i="1"/>
  <c r="L42" i="1"/>
  <c r="L146" i="1"/>
  <c r="G80" i="1" l="1"/>
  <c r="H80" i="1"/>
  <c r="I80" i="1"/>
  <c r="J80" i="1"/>
  <c r="F80" i="1"/>
  <c r="G194" i="1" l="1"/>
  <c r="H194" i="1"/>
  <c r="I194" i="1"/>
  <c r="J194" i="1"/>
  <c r="F194" i="1"/>
  <c r="L184" i="1"/>
  <c r="G184" i="1"/>
  <c r="H184" i="1"/>
  <c r="I184" i="1"/>
  <c r="J184" i="1"/>
  <c r="F184" i="1"/>
  <c r="G175" i="1"/>
  <c r="H175" i="1"/>
  <c r="I175" i="1"/>
  <c r="J175" i="1"/>
  <c r="F175" i="1"/>
  <c r="G165" i="1"/>
  <c r="H165" i="1"/>
  <c r="I165" i="1"/>
  <c r="J165" i="1"/>
  <c r="F165" i="1"/>
  <c r="G156" i="1"/>
  <c r="H156" i="1"/>
  <c r="I156" i="1"/>
  <c r="J156" i="1"/>
  <c r="F156" i="1"/>
  <c r="G146" i="1"/>
  <c r="H146" i="1"/>
  <c r="I146" i="1"/>
  <c r="J146" i="1"/>
  <c r="F146" i="1"/>
  <c r="G137" i="1"/>
  <c r="H137" i="1"/>
  <c r="I137" i="1"/>
  <c r="J137" i="1"/>
  <c r="F137" i="1"/>
  <c r="G127" i="1"/>
  <c r="H127" i="1"/>
  <c r="I127" i="1"/>
  <c r="J127" i="1"/>
  <c r="F127" i="1"/>
  <c r="G118" i="1"/>
  <c r="H118" i="1"/>
  <c r="I118" i="1"/>
  <c r="J118" i="1"/>
  <c r="F118" i="1"/>
  <c r="L108" i="1"/>
  <c r="G108" i="1"/>
  <c r="H108" i="1"/>
  <c r="I108" i="1"/>
  <c r="J108" i="1"/>
  <c r="F108" i="1"/>
  <c r="G99" i="1"/>
  <c r="H99" i="1"/>
  <c r="I99" i="1"/>
  <c r="J99" i="1"/>
  <c r="F99" i="1"/>
  <c r="L89" i="1"/>
  <c r="G89" i="1"/>
  <c r="H89" i="1"/>
  <c r="I89" i="1"/>
  <c r="J89" i="1"/>
  <c r="F89" i="1"/>
  <c r="G70" i="1"/>
  <c r="I70" i="1"/>
  <c r="J70" i="1"/>
  <c r="F70" i="1"/>
  <c r="G61" i="1"/>
  <c r="H61" i="1"/>
  <c r="I61" i="1"/>
  <c r="J61" i="1"/>
  <c r="F61" i="1"/>
  <c r="G51" i="1"/>
  <c r="H51" i="1"/>
  <c r="I51" i="1"/>
  <c r="J51" i="1"/>
  <c r="F51" i="1"/>
  <c r="G42" i="1"/>
  <c r="H42" i="1"/>
  <c r="I42" i="1"/>
  <c r="J42" i="1"/>
  <c r="F42" i="1"/>
  <c r="F32" i="1"/>
  <c r="G32" i="1"/>
  <c r="H32" i="1"/>
  <c r="I32" i="1"/>
  <c r="J32" i="1"/>
  <c r="G23" i="1"/>
  <c r="H23" i="1"/>
  <c r="I23" i="1"/>
  <c r="J23" i="1"/>
  <c r="F23" i="1"/>
  <c r="L13" i="1"/>
  <c r="G13" i="1"/>
  <c r="H13" i="1"/>
  <c r="I13" i="1"/>
  <c r="J13" i="1"/>
  <c r="F13" i="1"/>
  <c r="B195" i="1" l="1"/>
  <c r="A195" i="1"/>
  <c r="L195" i="1"/>
  <c r="J195" i="1"/>
  <c r="I195" i="1"/>
  <c r="H195" i="1"/>
  <c r="G195" i="1"/>
  <c r="F195" i="1"/>
  <c r="B185" i="1"/>
  <c r="A185" i="1"/>
  <c r="B176" i="1"/>
  <c r="A176" i="1"/>
  <c r="L176" i="1"/>
  <c r="J176" i="1"/>
  <c r="I176" i="1"/>
  <c r="H176" i="1"/>
  <c r="G176" i="1"/>
  <c r="F176" i="1"/>
  <c r="B166" i="1"/>
  <c r="A166" i="1"/>
  <c r="B157" i="1"/>
  <c r="A157" i="1"/>
  <c r="L157" i="1"/>
  <c r="J157" i="1"/>
  <c r="I157" i="1"/>
  <c r="H157" i="1"/>
  <c r="G157" i="1"/>
  <c r="F157" i="1"/>
  <c r="B147" i="1"/>
  <c r="A147" i="1"/>
  <c r="B138" i="1"/>
  <c r="A138" i="1"/>
  <c r="L138" i="1"/>
  <c r="J138" i="1"/>
  <c r="I138" i="1"/>
  <c r="H138" i="1"/>
  <c r="G138" i="1"/>
  <c r="F138" i="1"/>
  <c r="B128" i="1"/>
  <c r="A128" i="1"/>
  <c r="B119" i="1"/>
  <c r="A119" i="1"/>
  <c r="L119" i="1"/>
  <c r="J119" i="1"/>
  <c r="I119" i="1"/>
  <c r="H119" i="1"/>
  <c r="G119" i="1"/>
  <c r="F119" i="1"/>
  <c r="B109" i="1"/>
  <c r="A109" i="1"/>
  <c r="B100" i="1"/>
  <c r="A100" i="1"/>
  <c r="L100" i="1"/>
  <c r="J100" i="1"/>
  <c r="I100" i="1"/>
  <c r="H100" i="1"/>
  <c r="G100" i="1"/>
  <c r="F100" i="1"/>
  <c r="B90" i="1"/>
  <c r="A90" i="1"/>
  <c r="B81" i="1"/>
  <c r="A81" i="1"/>
  <c r="B71" i="1"/>
  <c r="A71" i="1"/>
  <c r="L81" i="1"/>
  <c r="J81" i="1"/>
  <c r="I81" i="1"/>
  <c r="H81" i="1"/>
  <c r="G81" i="1"/>
  <c r="F81" i="1"/>
  <c r="B62" i="1"/>
  <c r="A62" i="1"/>
  <c r="L62" i="1"/>
  <c r="I62" i="1"/>
  <c r="H62" i="1"/>
  <c r="G62" i="1"/>
  <c r="F62" i="1"/>
  <c r="B52" i="1"/>
  <c r="A52" i="1"/>
  <c r="B43" i="1"/>
  <c r="A43" i="1"/>
  <c r="L43" i="1"/>
  <c r="J43" i="1"/>
  <c r="I43" i="1"/>
  <c r="H43" i="1"/>
  <c r="G43" i="1"/>
  <c r="F43" i="1"/>
  <c r="B33" i="1"/>
  <c r="A33" i="1"/>
  <c r="B24" i="1"/>
  <c r="A24" i="1"/>
  <c r="L24" i="1"/>
  <c r="J24" i="1"/>
  <c r="I24" i="1"/>
  <c r="H24" i="1"/>
  <c r="G24" i="1"/>
  <c r="F24" i="1"/>
  <c r="B14" i="1"/>
  <c r="A14" i="1"/>
  <c r="F196" i="1" l="1"/>
  <c r="I196" i="1"/>
  <c r="L196" i="1"/>
  <c r="H196" i="1"/>
  <c r="G196" i="1"/>
  <c r="J62" i="1"/>
  <c r="J196" i="1" s="1"/>
</calcChain>
</file>

<file path=xl/sharedStrings.xml><?xml version="1.0" encoding="utf-8"?>
<sst xmlns="http://schemas.openxmlformats.org/spreadsheetml/2006/main" count="944" uniqueCount="412">
  <si>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</si>
  <si>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</si>
  <si>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</si>
  <si>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</si>
  <si>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</si>
  <si>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</si>
  <si>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</si>
  <si>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</si>
  <si>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</si>
  <si>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</si>
  <si>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</si>
  <si>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</si>
  <si>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</si>
  <si>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</si>
  <si>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</si>
  <si>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</si>
  <si>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</si>
  <si>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</si>
  <si>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</si>
  <si>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</si>
  <si>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</si>
  <si>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</si>
  <si>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</si>
  <si>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</si>
  <si>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</si>
  <si>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</si>
  <si>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</si>
  <si>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</si>
  <si>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</si>
  <si>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</si>
  <si>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</si>
  <si>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</si>
  <si>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</si>
  <si>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</si>
  <si>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</si>
  <si>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</si>
  <si>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</si>
  <si>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</si>
  <si>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молоком</t>
  </si>
  <si>
    <t>ТТК 94</t>
  </si>
  <si>
    <t>ТТК 234</t>
  </si>
  <si>
    <t>Яблоко</t>
  </si>
  <si>
    <t>ТТК 4</t>
  </si>
  <si>
    <t>Кофейный напиток</t>
  </si>
  <si>
    <t>Какао с молоком</t>
  </si>
  <si>
    <t>ТТК 16</t>
  </si>
  <si>
    <t>Батон</t>
  </si>
  <si>
    <t>ТТК 7</t>
  </si>
  <si>
    <t>Каша пшенная молочная с маслом</t>
  </si>
  <si>
    <t>ТТК 26</t>
  </si>
  <si>
    <t>Плов из свинины</t>
  </si>
  <si>
    <t>ТТК 462</t>
  </si>
  <si>
    <t>Соус красный основной</t>
  </si>
  <si>
    <t>ТТК 231</t>
  </si>
  <si>
    <t>Картофельное пюре</t>
  </si>
  <si>
    <t>ТТК 20</t>
  </si>
  <si>
    <t>87/08</t>
  </si>
  <si>
    <t>Макароны с курицей</t>
  </si>
  <si>
    <t>ТТК 471</t>
  </si>
  <si>
    <t>Каша гречневая рассыпчатая</t>
  </si>
  <si>
    <t>ТТК 21</t>
  </si>
  <si>
    <t>81/08</t>
  </si>
  <si>
    <t>Макаронные изделия отварные с маслом</t>
  </si>
  <si>
    <t>ТТК 41</t>
  </si>
  <si>
    <t>Компот из сухофруктов</t>
  </si>
  <si>
    <t>директор</t>
  </si>
  <si>
    <t>Темникова И.А.</t>
  </si>
  <si>
    <t>МБОУ "Гимназия № 83"</t>
  </si>
  <si>
    <t>Согласовано:</t>
  </si>
  <si>
    <t>сладкое</t>
  </si>
  <si>
    <t>соус</t>
  </si>
  <si>
    <t>Каша рисовая молочная с маслом</t>
  </si>
  <si>
    <t>210</t>
  </si>
  <si>
    <t>50</t>
  </si>
  <si>
    <t>3,7</t>
  </si>
  <si>
    <t>5,5</t>
  </si>
  <si>
    <t>21</t>
  </si>
  <si>
    <t>200</t>
  </si>
  <si>
    <t>3,6</t>
  </si>
  <si>
    <t>2,7</t>
  </si>
  <si>
    <t>22,9</t>
  </si>
  <si>
    <t>127</t>
  </si>
  <si>
    <t>4,5</t>
  </si>
  <si>
    <t>13,6</t>
  </si>
  <si>
    <t>160</t>
  </si>
  <si>
    <t>6,5</t>
  </si>
  <si>
    <t xml:space="preserve">Котлета домашняя </t>
  </si>
  <si>
    <t>90</t>
  </si>
  <si>
    <t>15,6</t>
  </si>
  <si>
    <t>11,6</t>
  </si>
  <si>
    <t>12,5</t>
  </si>
  <si>
    <t>208</t>
  </si>
  <si>
    <t>190</t>
  </si>
  <si>
    <t>0</t>
  </si>
  <si>
    <t>1,2</t>
  </si>
  <si>
    <t>5,7</t>
  </si>
  <si>
    <t>8,7</t>
  </si>
  <si>
    <t>1,5</t>
  </si>
  <si>
    <t>1,6</t>
  </si>
  <si>
    <t>15,8</t>
  </si>
  <si>
    <t>81</t>
  </si>
  <si>
    <t>8</t>
  </si>
  <si>
    <t>4,9</t>
  </si>
  <si>
    <t>11</t>
  </si>
  <si>
    <t>0,6</t>
  </si>
  <si>
    <t>9,5</t>
  </si>
  <si>
    <t>6</t>
  </si>
  <si>
    <t>70</t>
  </si>
  <si>
    <t>9</t>
  </si>
  <si>
    <t>9,7</t>
  </si>
  <si>
    <t>55</t>
  </si>
  <si>
    <t>8,3</t>
  </si>
  <si>
    <t>ТТК82</t>
  </si>
  <si>
    <t>0,1</t>
  </si>
  <si>
    <t>110</t>
  </si>
  <si>
    <t>5</t>
  </si>
  <si>
    <t>2,3</t>
  </si>
  <si>
    <t>16,2</t>
  </si>
  <si>
    <t>86</t>
  </si>
  <si>
    <t>182</t>
  </si>
  <si>
    <t xml:space="preserve">Сырники из творога </t>
  </si>
  <si>
    <t>5,4</t>
  </si>
  <si>
    <t>ТТК 506</t>
  </si>
  <si>
    <t>0,9</t>
  </si>
  <si>
    <t>7,2</t>
  </si>
  <si>
    <t>10,5</t>
  </si>
  <si>
    <t>8,8</t>
  </si>
  <si>
    <t>Суфле "Рыбка золотая" (минтай)</t>
  </si>
  <si>
    <t>3,2</t>
  </si>
  <si>
    <t>150</t>
  </si>
  <si>
    <t>5,3</t>
  </si>
  <si>
    <t>1,1</t>
  </si>
  <si>
    <t>4</t>
  </si>
  <si>
    <t>0,4</t>
  </si>
  <si>
    <t>2,9</t>
  </si>
  <si>
    <t>22</t>
  </si>
  <si>
    <t>0,3</t>
  </si>
  <si>
    <t>250</t>
  </si>
  <si>
    <t>13</t>
  </si>
  <si>
    <t>3,5</t>
  </si>
  <si>
    <t>6,2</t>
  </si>
  <si>
    <t>7,3</t>
  </si>
  <si>
    <t>17,4</t>
  </si>
  <si>
    <t xml:space="preserve">Каша "Дружба" </t>
  </si>
  <si>
    <t>34,8</t>
  </si>
  <si>
    <t>147,8</t>
  </si>
  <si>
    <t>ТТК183</t>
  </si>
  <si>
    <t>13,9</t>
  </si>
  <si>
    <t>21,8</t>
  </si>
  <si>
    <t>7</t>
  </si>
  <si>
    <t>45</t>
  </si>
  <si>
    <t>0,2</t>
  </si>
  <si>
    <t>23,5</t>
  </si>
  <si>
    <t>121</t>
  </si>
  <si>
    <t>220</t>
  </si>
  <si>
    <t>Чай с лимоном</t>
  </si>
  <si>
    <t>207</t>
  </si>
  <si>
    <t>15,2</t>
  </si>
  <si>
    <t>61,1</t>
  </si>
  <si>
    <t>ТТК 93</t>
  </si>
  <si>
    <t>ТТК 27</t>
  </si>
  <si>
    <t>Чай с сахаром</t>
  </si>
  <si>
    <t>20</t>
  </si>
  <si>
    <t>77,7</t>
  </si>
  <si>
    <t>ТТК 95</t>
  </si>
  <si>
    <t>1</t>
  </si>
  <si>
    <t>54</t>
  </si>
  <si>
    <t>Каша манная молочная с маслом</t>
  </si>
  <si>
    <t>ТТК 22</t>
  </si>
  <si>
    <t>9,6</t>
  </si>
  <si>
    <t>5,9</t>
  </si>
  <si>
    <t>38,2</t>
  </si>
  <si>
    <t>247,5</t>
  </si>
  <si>
    <t>5,2</t>
  </si>
  <si>
    <t>Бефстроганов (филе куриное)</t>
  </si>
  <si>
    <t>ТТК 386</t>
  </si>
  <si>
    <t>13,2</t>
  </si>
  <si>
    <t>18,1</t>
  </si>
  <si>
    <t xml:space="preserve"> </t>
  </si>
  <si>
    <t xml:space="preserve">Каша пшеничная молочная </t>
  </si>
  <si>
    <t>302/04</t>
  </si>
  <si>
    <t>Каша пшенная вязкая</t>
  </si>
  <si>
    <t>192</t>
  </si>
  <si>
    <t>304/ТТК</t>
  </si>
  <si>
    <t>42,6</t>
  </si>
  <si>
    <t>267,6</t>
  </si>
  <si>
    <t>Пирожок печеный с яйцом</t>
  </si>
  <si>
    <t>ТТК 50</t>
  </si>
  <si>
    <t>Ватрушка наливная</t>
  </si>
  <si>
    <t>355</t>
  </si>
  <si>
    <t>14</t>
  </si>
  <si>
    <t>230</t>
  </si>
  <si>
    <t>13,1</t>
  </si>
  <si>
    <t>228,7</t>
  </si>
  <si>
    <t xml:space="preserve">Печенье "Школьная шпаргалочка" </t>
  </si>
  <si>
    <t>3,8</t>
  </si>
  <si>
    <t>33,5</t>
  </si>
  <si>
    <t>Гот.изд</t>
  </si>
  <si>
    <t>49,7</t>
  </si>
  <si>
    <t>75</t>
  </si>
  <si>
    <t>24,8</t>
  </si>
  <si>
    <t>17</t>
  </si>
  <si>
    <t>Каша гречневая вязкая</t>
  </si>
  <si>
    <t>166,7</t>
  </si>
  <si>
    <t>ТТК 191</t>
  </si>
  <si>
    <t>60</t>
  </si>
  <si>
    <t>8,6</t>
  </si>
  <si>
    <t>10,3</t>
  </si>
  <si>
    <t>148,4</t>
  </si>
  <si>
    <t>53</t>
  </si>
  <si>
    <t>22,7</t>
  </si>
  <si>
    <t>116,6</t>
  </si>
  <si>
    <t>32</t>
  </si>
  <si>
    <t>5,8</t>
  </si>
  <si>
    <t>15</t>
  </si>
  <si>
    <t>12,1</t>
  </si>
  <si>
    <t>161,8</t>
  </si>
  <si>
    <t>51</t>
  </si>
  <si>
    <t>112,2</t>
  </si>
  <si>
    <t>5,1</t>
  </si>
  <si>
    <t>315,1</t>
  </si>
  <si>
    <t>6,4</t>
  </si>
  <si>
    <t>39,5</t>
  </si>
  <si>
    <t>278,3</t>
  </si>
  <si>
    <t>1,3</t>
  </si>
  <si>
    <t>25</t>
  </si>
  <si>
    <t>13,7</t>
  </si>
  <si>
    <t>19,6</t>
  </si>
  <si>
    <t>252,9</t>
  </si>
  <si>
    <t>11,4</t>
  </si>
  <si>
    <t>134/2004</t>
  </si>
  <si>
    <t>Каша пшеничная вязкая</t>
  </si>
  <si>
    <t>6,1</t>
  </si>
  <si>
    <t>302/96</t>
  </si>
  <si>
    <t>2,1</t>
  </si>
  <si>
    <t>Компот из яблок и черноплодной рябины</t>
  </si>
  <si>
    <t>ТТК 313</t>
  </si>
  <si>
    <t>59</t>
  </si>
  <si>
    <t>4,2</t>
  </si>
  <si>
    <t>25,3</t>
  </si>
  <si>
    <t>129,8</t>
  </si>
  <si>
    <t>37,9</t>
  </si>
  <si>
    <t>222,8</t>
  </si>
  <si>
    <t>33,9</t>
  </si>
  <si>
    <t>216</t>
  </si>
  <si>
    <t>Напиток витаминный (изюм, шиповник)</t>
  </si>
  <si>
    <t>24,1</t>
  </si>
  <si>
    <t>94,7</t>
  </si>
  <si>
    <t>473/16</t>
  </si>
  <si>
    <t>10,8</t>
  </si>
  <si>
    <t>44,9</t>
  </si>
  <si>
    <t xml:space="preserve">Фрикадельки "Петушок" </t>
  </si>
  <si>
    <t>43</t>
  </si>
  <si>
    <t>13,5</t>
  </si>
  <si>
    <t>17,6</t>
  </si>
  <si>
    <t>2</t>
  </si>
  <si>
    <t>16,1</t>
  </si>
  <si>
    <t>3,9</t>
  </si>
  <si>
    <t>23,1</t>
  </si>
  <si>
    <t>118,8</t>
  </si>
  <si>
    <t>Компот из изюма</t>
  </si>
  <si>
    <t>30,2</t>
  </si>
  <si>
    <t>117</t>
  </si>
  <si>
    <t>ТТК 183</t>
  </si>
  <si>
    <t>37</t>
  </si>
  <si>
    <t>10</t>
  </si>
  <si>
    <t>16,3</t>
  </si>
  <si>
    <t>191</t>
  </si>
  <si>
    <t>ТТК 534</t>
  </si>
  <si>
    <t>Салат из квашеной капусты без лука</t>
  </si>
  <si>
    <t>ТТК 62</t>
  </si>
  <si>
    <t>16,4</t>
  </si>
  <si>
    <t>8,2</t>
  </si>
  <si>
    <t>35,8</t>
  </si>
  <si>
    <t>232</t>
  </si>
  <si>
    <t>Плов из птицы</t>
  </si>
  <si>
    <t>ТТК 51</t>
  </si>
  <si>
    <t>Котлета "Переменка"</t>
  </si>
  <si>
    <t>11,1</t>
  </si>
  <si>
    <t>244</t>
  </si>
  <si>
    <t>ТТК 466</t>
  </si>
  <si>
    <t>63</t>
  </si>
  <si>
    <t>Борщ украинский со сметаной 200/10</t>
  </si>
  <si>
    <t>114,2</t>
  </si>
  <si>
    <t>ТТК 495</t>
  </si>
  <si>
    <t>18,5</t>
  </si>
  <si>
    <t>9,3</t>
  </si>
  <si>
    <t>4,7</t>
  </si>
  <si>
    <t>31</t>
  </si>
  <si>
    <t>151,7</t>
  </si>
  <si>
    <t>7,7</t>
  </si>
  <si>
    <t>38</t>
  </si>
  <si>
    <t>276,2</t>
  </si>
  <si>
    <t>35,2</t>
  </si>
  <si>
    <t>6,7</t>
  </si>
  <si>
    <t>19,4</t>
  </si>
  <si>
    <t>160,9</t>
  </si>
  <si>
    <t>108</t>
  </si>
  <si>
    <t>10,6</t>
  </si>
  <si>
    <t>44,1</t>
  </si>
  <si>
    <t>21,5</t>
  </si>
  <si>
    <t>36,3</t>
  </si>
  <si>
    <t>257,1</t>
  </si>
  <si>
    <t>Сметана (порция)</t>
  </si>
  <si>
    <t>ТТК 487</t>
  </si>
  <si>
    <t>25,4</t>
  </si>
  <si>
    <t>65</t>
  </si>
  <si>
    <t>Суп картофельный с горохом</t>
  </si>
  <si>
    <t>17,7</t>
  </si>
  <si>
    <t>157</t>
  </si>
  <si>
    <t>1,8</t>
  </si>
  <si>
    <t>4,3</t>
  </si>
  <si>
    <t>189</t>
  </si>
  <si>
    <t>64,5</t>
  </si>
  <si>
    <t>Суп крестьянский с крупой со сметаной (200/10)</t>
  </si>
  <si>
    <t>2,2</t>
  </si>
  <si>
    <t>104,8</t>
  </si>
  <si>
    <t>7,6</t>
  </si>
  <si>
    <t>ТТК 98</t>
  </si>
  <si>
    <t>60,7</t>
  </si>
  <si>
    <t>35,5</t>
  </si>
  <si>
    <t>208,9</t>
  </si>
  <si>
    <t>16,5</t>
  </si>
  <si>
    <t>178</t>
  </si>
  <si>
    <t>6,3</t>
  </si>
  <si>
    <t>10,2</t>
  </si>
  <si>
    <t>44,2</t>
  </si>
  <si>
    <t>285,4</t>
  </si>
  <si>
    <t>42,5</t>
  </si>
  <si>
    <t>52,5</t>
  </si>
  <si>
    <t>41</t>
  </si>
  <si>
    <t>3</t>
  </si>
  <si>
    <t>17,5</t>
  </si>
  <si>
    <t>90,2</t>
  </si>
  <si>
    <t>4,1</t>
  </si>
  <si>
    <t>228</t>
  </si>
  <si>
    <t>17,1</t>
  </si>
  <si>
    <t xml:space="preserve">Щи из свежей капусты с курицей и сметаной </t>
  </si>
  <si>
    <t>222,5</t>
  </si>
  <si>
    <t>111,2</t>
  </si>
  <si>
    <t>29</t>
  </si>
  <si>
    <t>Биточки фермерские (90 гр)</t>
  </si>
  <si>
    <t>65,5</t>
  </si>
  <si>
    <t xml:space="preserve">Хлеб ржаной </t>
  </si>
  <si>
    <t>37,3</t>
  </si>
  <si>
    <t>ТТК 519</t>
  </si>
  <si>
    <t>100</t>
  </si>
  <si>
    <t>281</t>
  </si>
  <si>
    <t xml:space="preserve">Хлеб пшеничный </t>
  </si>
  <si>
    <t>19,3</t>
  </si>
  <si>
    <t>99</t>
  </si>
  <si>
    <t>ТТК 486</t>
  </si>
  <si>
    <t>83</t>
  </si>
  <si>
    <t>Мясо в суп (окорочка)</t>
  </si>
  <si>
    <t>2,4</t>
  </si>
  <si>
    <t>20,5</t>
  </si>
  <si>
    <t>ТТК 498</t>
  </si>
  <si>
    <t>39,8</t>
  </si>
  <si>
    <t>377,1</t>
  </si>
  <si>
    <t>73,4</t>
  </si>
  <si>
    <t>Суп крестьянский с крупой (200)</t>
  </si>
  <si>
    <t>88,6</t>
  </si>
  <si>
    <t xml:space="preserve">Биточки особые </t>
  </si>
  <si>
    <t>14,9</t>
  </si>
  <si>
    <t>13,8</t>
  </si>
  <si>
    <t>ТТК 236</t>
  </si>
  <si>
    <t>34,5</t>
  </si>
  <si>
    <t>Уха со взбитым яйцом (минтай)</t>
  </si>
  <si>
    <t>116</t>
  </si>
  <si>
    <t>ТТК 92</t>
  </si>
  <si>
    <t>26,5</t>
  </si>
  <si>
    <t>280</t>
  </si>
  <si>
    <t>25,8</t>
  </si>
  <si>
    <t>20,7</t>
  </si>
  <si>
    <t>45,8</t>
  </si>
  <si>
    <t>472,7</t>
  </si>
  <si>
    <t>79,5</t>
  </si>
  <si>
    <t>25,7</t>
  </si>
  <si>
    <t>132</t>
  </si>
  <si>
    <t>67,5</t>
  </si>
  <si>
    <t>8,4</t>
  </si>
  <si>
    <t>91,3</t>
  </si>
  <si>
    <t>14,3</t>
  </si>
  <si>
    <t>240</t>
  </si>
  <si>
    <t>48,4</t>
  </si>
  <si>
    <t>389,8</t>
  </si>
  <si>
    <t>77,2</t>
  </si>
  <si>
    <t>Компот из яблок и тыквы</t>
  </si>
  <si>
    <t>97</t>
  </si>
  <si>
    <t>ТТК 481</t>
  </si>
  <si>
    <t xml:space="preserve">Суп картофельный с макаронными изделиями с курицей </t>
  </si>
  <si>
    <t>212,5</t>
  </si>
  <si>
    <t>16,6</t>
  </si>
  <si>
    <t>126,9</t>
  </si>
  <si>
    <t>ТТК 83</t>
  </si>
  <si>
    <t>26</t>
  </si>
  <si>
    <t>21,4</t>
  </si>
  <si>
    <t>Борщ с капустой и картофелем со сметаной</t>
  </si>
  <si>
    <t>5,6</t>
  </si>
  <si>
    <t>97,6</t>
  </si>
  <si>
    <t>ТТК 100</t>
  </si>
  <si>
    <t>36,6</t>
  </si>
  <si>
    <t>178,7</t>
  </si>
  <si>
    <t>Суп картофельный с горохом с курицей</t>
  </si>
  <si>
    <t>14,2</t>
  </si>
  <si>
    <t>151,3</t>
  </si>
  <si>
    <t>24</t>
  </si>
  <si>
    <t>Компот из яблок</t>
  </si>
  <si>
    <t>ТТК 110</t>
  </si>
  <si>
    <t>12</t>
  </si>
  <si>
    <t>49</t>
  </si>
  <si>
    <t>107,8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</si>
</sst>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2" xfId="0" applyNumberFormat="1" applyFont="1" applyFill="1" applyBorder="1" applyAlignment="1">
      <alignment horizontal="left" vertical="center" wrapText="1"/>
    </xf>
    <xf numFmtId="0" fontId="11" fillId="4" borderId="22" xfId="0" applyNumberFormat="1" applyFont="1" applyFill="1" applyBorder="1" applyAlignment="1">
      <alignment horizontal="center" vertical="center" wrapText="1"/>
    </xf>
    <xf numFmtId="0" fontId="11" fillId="4" borderId="23" xfId="0" applyNumberFormat="1" applyFont="1" applyFill="1" applyBorder="1" applyAlignment="1">
      <alignment horizontal="center" vertical="center"/>
    </xf>
    <xf numFmtId="0" fontId="11" fillId="4" borderId="23" xfId="0" applyNumberFormat="1" applyFont="1" applyFill="1" applyBorder="1" applyAlignment="1">
      <alignment horizontal="center" vertical="center" wrapText="1"/>
    </xf>
    <xf numFmtId="0" fontId="0" fillId="4" borderId="2" xfId="0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4" borderId="2" xfId="0" applyFont="1" applyFill="1" applyBorder="1"/>
    <xf numFmtId="0" fontId="12" fillId="5" borderId="23" xfId="0" applyNumberFormat="1" applyFont="1" applyFill="1" applyBorder="1" applyAlignment="1">
      <alignment horizontal="left" vertical="center" wrapText="1"/>
    </xf>
    <xf numFmtId="0" fontId="12" fillId="4" borderId="22" xfId="0" applyNumberFormat="1" applyFont="1" applyFill="1" applyBorder="1" applyAlignment="1">
      <alignment horizontal="left" vertical="center" wrapText="1"/>
    </xf>
    <xf numFmtId="0" fontId="12" fillId="4" borderId="22" xfId="0" applyNumberFormat="1" applyFont="1" applyFill="1" applyBorder="1" applyAlignment="1">
      <alignment horizontal="center" vertical="center" wrapText="1"/>
    </xf>
    <xf numFmtId="0" fontId="12" fillId="4" borderId="23" xfId="0" applyNumberFormat="1" applyFont="1" applyFill="1" applyBorder="1" applyAlignment="1">
      <alignment horizontal="center" vertical="center"/>
    </xf>
    <xf numFmtId="0" fontId="12" fillId="4" borderId="2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2" fillId="4" borderId="2" xfId="0" applyFont="1" applyFill="1" applyBorder="1" applyProtection="1">
      <protection locked="0"/>
    </xf>
    <xf numFmtId="0" fontId="2" fillId="4" borderId="0" xfId="0" applyFont="1" applyFill="1" applyAlignment="1">
      <alignment horizontal="left"/>
    </xf>
    <xf numFmtId="0" fontId="2" fillId="4" borderId="24" xfId="0" applyFont="1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left" vertical="center" wrapText="1"/>
    </xf>
    <xf numFmtId="0" fontId="11" fillId="0" borderId="25" xfId="0" applyNumberFormat="1" applyFont="1" applyBorder="1" applyAlignment="1">
      <alignment horizontal="center" vertical="center" wrapText="1"/>
    </xf>
    <xf numFmtId="0" fontId="11" fillId="0" borderId="26" xfId="0" applyNumberFormat="1" applyFont="1" applyBorder="1" applyAlignment="1">
      <alignment horizontal="center" vertical="center"/>
    </xf>
    <xf numFmtId="0" fontId="11" fillId="0" borderId="26" xfId="0" applyNumberFormat="1" applyFont="1" applyBorder="1" applyAlignment="1">
      <alignment horizontal="center" vertical="center" wrapText="1"/>
    </xf>
    <xf numFmtId="0" fontId="11" fillId="4" borderId="25" xfId="0" applyNumberFormat="1" applyFont="1" applyFill="1" applyBorder="1" applyAlignment="1">
      <alignment horizontal="left" vertical="center" wrapText="1"/>
    </xf>
    <xf numFmtId="0" fontId="11" fillId="4" borderId="25" xfId="0" applyNumberFormat="1" applyFont="1" applyFill="1" applyBorder="1" applyAlignment="1">
      <alignment horizontal="center" vertical="center" wrapText="1"/>
    </xf>
    <xf numFmtId="0" fontId="11" fillId="4" borderId="26" xfId="0" applyNumberFormat="1" applyFont="1" applyFill="1" applyBorder="1" applyAlignment="1">
      <alignment horizontal="center" vertical="center"/>
    </xf>
    <xf numFmtId="0" fontId="11" fillId="4" borderId="2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95" sqref="O195"/>
    </sheetView>
  </sheetViews>
  <sheetFormatPr defaultColWidth="9.125" defaultRowHeight="12.75" x14ac:dyDescent="0.2"/>
  <cols>
    <col min="1" max="1" width="4.75" style="2" customWidth="1"/>
    <col min="2" max="2" width="5.25" style="2" customWidth="1"/>
    <col min="3" max="3" width="9.125" style="1"/>
    <col min="4" max="4" width="11.625" style="1" customWidth="1"/>
    <col min="5" max="5" width="52.625" style="2" customWidth="1"/>
    <col min="6" max="6" width="9.25" style="2" customWidth="1"/>
    <col min="7" max="7" width="10" style="2" customWidth="1"/>
    <col min="8" max="8" width="7.625" style="2" customWidth="1"/>
    <col min="9" max="9" width="6.875" style="2" customWidth="1"/>
    <col min="10" max="10" width="8.125" style="2" customWidth="1"/>
    <col min="11" max="11" width="10" style="2" customWidth="1"/>
    <col min="12" max="16384" width="9.125" style="2"/>
  </cols>
  <sheetData>
    <row r="1" spans="1:14" ht="15" x14ac:dyDescent="0.25">
      <c r="A1" s="1" t="s">
        <v>7</v>
      </c>
      <c r="C1" s="65" t="s">
        <v>67</v>
      </c>
      <c r="D1" s="66"/>
      <c r="E1" s="66"/>
      <c r="F1" s="10" t="s">
        <v>68</v>
      </c>
      <c r="G1" s="2" t="s">
        <v>16</v>
      </c>
      <c r="H1" s="67" t="s">
        <v>65</v>
      </c>
      <c r="I1" s="67"/>
      <c r="J1" s="67"/>
      <c r="K1" s="67"/>
      <c r="N1" s="2" t="s">
        <v>178</v>
      </c>
    </row>
    <row r="2" spans="1:14" ht="18" x14ac:dyDescent="0.2">
      <c r="A2" s="33" t="s">
        <v>6</v>
      </c>
      <c r="C2" s="2"/>
      <c r="G2" s="2" t="s">
        <v>17</v>
      </c>
      <c r="H2" s="67" t="s">
        <v>66</v>
      </c>
      <c r="I2" s="67"/>
      <c r="J2" s="67"/>
      <c r="K2" s="67"/>
    </row>
    <row r="3" spans="1:14" ht="17.25" customHeight="1" x14ac:dyDescent="0.2">
      <c r="A3" s="4" t="s">
        <v>8</v>
      </c>
      <c r="C3" s="2"/>
      <c r="D3" s="3"/>
      <c r="E3" s="36" t="s">
        <v>9</v>
      </c>
      <c r="G3" s="2" t="s">
        <v>18</v>
      </c>
      <c r="H3" s="43">
        <v>1</v>
      </c>
      <c r="I3" s="43">
        <v>4</v>
      </c>
      <c r="J3" s="44">
        <v>2025</v>
      </c>
      <c r="K3" s="45"/>
    </row>
    <row r="4" spans="1:14" x14ac:dyDescent="0.2">
      <c r="C4" s="2"/>
      <c r="D4" s="4"/>
      <c r="H4" s="42" t="s">
        <v>35</v>
      </c>
      <c r="I4" s="42" t="s">
        <v>36</v>
      </c>
      <c r="J4" s="42" t="s">
        <v>37</v>
      </c>
    </row>
    <row r="5" spans="1:14" ht="34.5" thickBot="1" x14ac:dyDescent="0.25">
      <c r="A5" s="40" t="s">
        <v>14</v>
      </c>
      <c r="B5" s="41" t="s">
        <v>15</v>
      </c>
      <c r="C5" s="34" t="s">
        <v>0</v>
      </c>
      <c r="D5" s="34" t="s">
        <v>13</v>
      </c>
      <c r="E5" s="34" t="s">
        <v>12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34</v>
      </c>
    </row>
    <row r="6" spans="1:14" ht="15" x14ac:dyDescent="0.25">
      <c r="A6" s="18">
        <v>1</v>
      </c>
      <c r="B6" s="19">
        <v>1</v>
      </c>
      <c r="C6" s="20" t="s">
        <v>19</v>
      </c>
      <c r="D6" s="56" t="s">
        <v>20</v>
      </c>
      <c r="E6" s="75" t="s">
        <v>179</v>
      </c>
      <c r="F6" s="76" t="s">
        <v>191</v>
      </c>
      <c r="G6" s="77" t="s">
        <v>169</v>
      </c>
      <c r="H6" s="77" t="s">
        <v>126</v>
      </c>
      <c r="I6" s="77" t="s">
        <v>198</v>
      </c>
      <c r="J6" s="77" t="s">
        <v>220</v>
      </c>
      <c r="K6" s="78" t="s">
        <v>180</v>
      </c>
      <c r="L6" s="77" t="s">
        <v>243</v>
      </c>
    </row>
    <row r="7" spans="1:14" ht="15" x14ac:dyDescent="0.25">
      <c r="A7" s="21"/>
      <c r="B7" s="13"/>
      <c r="C7" s="9"/>
      <c r="D7" s="56" t="s">
        <v>69</v>
      </c>
      <c r="E7" s="75" t="s">
        <v>194</v>
      </c>
      <c r="F7" s="76" t="s">
        <v>73</v>
      </c>
      <c r="G7" s="77" t="s">
        <v>195</v>
      </c>
      <c r="H7" s="77" t="s">
        <v>101</v>
      </c>
      <c r="I7" s="77" t="s">
        <v>196</v>
      </c>
      <c r="J7" s="77" t="s">
        <v>154</v>
      </c>
      <c r="K7" s="78" t="s">
        <v>197</v>
      </c>
      <c r="L7" s="77" t="s">
        <v>135</v>
      </c>
    </row>
    <row r="8" spans="1:14" ht="15" x14ac:dyDescent="0.25">
      <c r="A8" s="21"/>
      <c r="B8" s="13"/>
      <c r="C8" s="9"/>
      <c r="D8" s="55" t="s">
        <v>21</v>
      </c>
      <c r="E8" s="75" t="s">
        <v>44</v>
      </c>
      <c r="F8" s="76" t="s">
        <v>77</v>
      </c>
      <c r="G8" s="77" t="s">
        <v>78</v>
      </c>
      <c r="H8" s="77" t="s">
        <v>79</v>
      </c>
      <c r="I8" s="77" t="s">
        <v>80</v>
      </c>
      <c r="J8" s="77" t="s">
        <v>81</v>
      </c>
      <c r="K8" s="78" t="s">
        <v>45</v>
      </c>
      <c r="L8" s="77" t="s">
        <v>76</v>
      </c>
    </row>
    <row r="9" spans="1:14" ht="15" x14ac:dyDescent="0.25">
      <c r="A9" s="21"/>
      <c r="B9" s="13"/>
      <c r="C9" s="9"/>
      <c r="D9" s="55" t="s">
        <v>22</v>
      </c>
      <c r="E9" s="75" t="s">
        <v>46</v>
      </c>
      <c r="F9" s="76" t="s">
        <v>330</v>
      </c>
      <c r="G9" s="77" t="s">
        <v>331</v>
      </c>
      <c r="H9" s="77" t="s">
        <v>123</v>
      </c>
      <c r="I9" s="77" t="s">
        <v>332</v>
      </c>
      <c r="J9" s="77" t="s">
        <v>333</v>
      </c>
      <c r="K9" s="78" t="s">
        <v>47</v>
      </c>
      <c r="L9" s="77" t="s">
        <v>334</v>
      </c>
    </row>
    <row r="10" spans="1:14" ht="15" x14ac:dyDescent="0.25">
      <c r="A10" s="21"/>
      <c r="B10" s="13"/>
      <c r="C10" s="9"/>
      <c r="D10" s="50" t="s">
        <v>23</v>
      </c>
      <c r="E10" s="51"/>
      <c r="F10" s="52"/>
      <c r="G10" s="52"/>
      <c r="H10" s="52"/>
      <c r="I10" s="52"/>
      <c r="J10" s="52"/>
      <c r="K10" s="53"/>
      <c r="L10" s="52"/>
    </row>
    <row r="11" spans="1:14" ht="15" x14ac:dyDescent="0.25">
      <c r="A11" s="21"/>
      <c r="B11" s="13"/>
      <c r="C11" s="9"/>
      <c r="D11" s="5"/>
      <c r="E11" s="37"/>
      <c r="F11" s="38"/>
      <c r="G11" s="38"/>
      <c r="H11" s="38"/>
      <c r="I11" s="38"/>
      <c r="J11" s="38"/>
      <c r="K11" s="39"/>
      <c r="L11" s="38"/>
    </row>
    <row r="12" spans="1:14" ht="15" x14ac:dyDescent="0.25">
      <c r="A12" s="21"/>
      <c r="B12" s="13"/>
      <c r="C12" s="9"/>
      <c r="D12" s="5"/>
      <c r="E12" s="37"/>
      <c r="F12" s="38"/>
      <c r="G12" s="38"/>
      <c r="H12" s="38"/>
      <c r="I12" s="38"/>
      <c r="J12" s="38"/>
      <c r="K12" s="39"/>
      <c r="L12" s="38"/>
    </row>
    <row r="13" spans="1:14" ht="15" x14ac:dyDescent="0.25">
      <c r="A13" s="22"/>
      <c r="B13" s="15"/>
      <c r="C13" s="6"/>
      <c r="D13" s="16" t="s">
        <v>32</v>
      </c>
      <c r="E13" s="7"/>
      <c r="F13" s="17">
        <f>F6+F7+F8+F9</f>
        <v>521</v>
      </c>
      <c r="G13" s="17">
        <f t="shared" ref="G13:J13" si="0">G6+G7+G8+G9</f>
        <v>20</v>
      </c>
      <c r="H13" s="17">
        <f t="shared" si="0"/>
        <v>20.399999999999999</v>
      </c>
      <c r="I13" s="17">
        <f t="shared" si="0"/>
        <v>123.6</v>
      </c>
      <c r="J13" s="17">
        <f t="shared" si="0"/>
        <v>752.30000000000007</v>
      </c>
      <c r="K13" s="23"/>
      <c r="L13" s="17">
        <f>L6+L7+L8+L9</f>
        <v>81</v>
      </c>
    </row>
    <row r="14" spans="1:14" ht="15" x14ac:dyDescent="0.25">
      <c r="A14" s="24">
        <f>A6</f>
        <v>1</v>
      </c>
      <c r="B14" s="11">
        <f>B6</f>
        <v>1</v>
      </c>
      <c r="C14" s="8" t="s">
        <v>24</v>
      </c>
      <c r="D14" s="55" t="s">
        <v>25</v>
      </c>
      <c r="E14" s="51"/>
      <c r="F14" s="52"/>
      <c r="G14" s="52"/>
      <c r="H14" s="52"/>
      <c r="I14" s="52"/>
      <c r="J14" s="52"/>
      <c r="K14" s="53"/>
      <c r="L14" s="52"/>
    </row>
    <row r="15" spans="1:14" ht="15" x14ac:dyDescent="0.25">
      <c r="A15" s="21"/>
      <c r="B15" s="13"/>
      <c r="C15" s="9"/>
      <c r="D15" s="55" t="s">
        <v>26</v>
      </c>
      <c r="E15" s="75" t="s">
        <v>337</v>
      </c>
      <c r="F15" s="76" t="s">
        <v>338</v>
      </c>
      <c r="G15" s="77" t="s">
        <v>287</v>
      </c>
      <c r="H15" s="77" t="s">
        <v>124</v>
      </c>
      <c r="I15" s="77" t="s">
        <v>317</v>
      </c>
      <c r="J15" s="77" t="s">
        <v>339</v>
      </c>
      <c r="K15" s="78" t="s">
        <v>318</v>
      </c>
      <c r="L15" s="77" t="s">
        <v>340</v>
      </c>
    </row>
    <row r="16" spans="1:14" ht="15" x14ac:dyDescent="0.25">
      <c r="A16" s="21"/>
      <c r="B16" s="13"/>
      <c r="C16" s="9"/>
      <c r="D16" s="55" t="s">
        <v>27</v>
      </c>
      <c r="E16" s="75" t="s">
        <v>341</v>
      </c>
      <c r="F16" s="76" t="s">
        <v>87</v>
      </c>
      <c r="G16" s="77" t="s">
        <v>266</v>
      </c>
      <c r="H16" s="77" t="s">
        <v>265</v>
      </c>
      <c r="I16" s="77" t="s">
        <v>207</v>
      </c>
      <c r="J16" s="77" t="s">
        <v>267</v>
      </c>
      <c r="K16" s="78" t="s">
        <v>268</v>
      </c>
      <c r="L16" s="77" t="s">
        <v>342</v>
      </c>
    </row>
    <row r="17" spans="1:12" ht="15" x14ac:dyDescent="0.25">
      <c r="A17" s="21"/>
      <c r="B17" s="13"/>
      <c r="C17" s="9"/>
      <c r="D17" s="55" t="s">
        <v>28</v>
      </c>
      <c r="E17" s="75" t="s">
        <v>59</v>
      </c>
      <c r="F17" s="76" t="s">
        <v>84</v>
      </c>
      <c r="G17" s="77" t="s">
        <v>96</v>
      </c>
      <c r="H17" s="77" t="s">
        <v>140</v>
      </c>
      <c r="I17" s="77" t="s">
        <v>171</v>
      </c>
      <c r="J17" s="77" t="s">
        <v>172</v>
      </c>
      <c r="K17" s="78" t="s">
        <v>60</v>
      </c>
      <c r="L17" s="77" t="s">
        <v>177</v>
      </c>
    </row>
    <row r="18" spans="1:12" ht="15" x14ac:dyDescent="0.25">
      <c r="A18" s="21"/>
      <c r="B18" s="13"/>
      <c r="C18" s="9"/>
      <c r="D18" s="55" t="s">
        <v>29</v>
      </c>
      <c r="E18" s="75" t="s">
        <v>161</v>
      </c>
      <c r="F18" s="76" t="s">
        <v>77</v>
      </c>
      <c r="G18" s="77" t="s">
        <v>151</v>
      </c>
      <c r="H18" s="77" t="s">
        <v>93</v>
      </c>
      <c r="I18" s="77" t="s">
        <v>162</v>
      </c>
      <c r="J18" s="77" t="s">
        <v>163</v>
      </c>
      <c r="K18" s="78" t="s">
        <v>164</v>
      </c>
      <c r="L18" s="77" t="s">
        <v>139</v>
      </c>
    </row>
    <row r="19" spans="1:12" ht="15" x14ac:dyDescent="0.25">
      <c r="A19" s="21"/>
      <c r="B19" s="13"/>
      <c r="C19" s="9"/>
      <c r="D19" s="55" t="s">
        <v>30</v>
      </c>
      <c r="E19" s="46"/>
      <c r="F19" s="47"/>
      <c r="G19" s="48"/>
      <c r="H19" s="48"/>
      <c r="I19" s="48"/>
      <c r="J19" s="48"/>
      <c r="K19" s="49"/>
      <c r="L19" s="48"/>
    </row>
    <row r="20" spans="1:12" ht="15" x14ac:dyDescent="0.25">
      <c r="A20" s="21"/>
      <c r="B20" s="13"/>
      <c r="C20" s="9"/>
      <c r="D20" s="55" t="s">
        <v>31</v>
      </c>
      <c r="E20" s="75" t="s">
        <v>343</v>
      </c>
      <c r="F20" s="76" t="s">
        <v>166</v>
      </c>
      <c r="G20" s="77" t="s">
        <v>95</v>
      </c>
      <c r="H20" s="77" t="s">
        <v>94</v>
      </c>
      <c r="I20" s="77" t="s">
        <v>344</v>
      </c>
      <c r="J20" s="77" t="s">
        <v>119</v>
      </c>
      <c r="K20" s="78" t="s">
        <v>345</v>
      </c>
      <c r="L20" s="77" t="s">
        <v>121</v>
      </c>
    </row>
    <row r="21" spans="1:12" ht="15" x14ac:dyDescent="0.25">
      <c r="A21" s="21"/>
      <c r="B21" s="13"/>
      <c r="C21" s="9"/>
      <c r="D21" s="62"/>
      <c r="E21" s="46"/>
      <c r="F21" s="47"/>
      <c r="G21" s="48"/>
      <c r="H21" s="48"/>
      <c r="I21" s="48"/>
      <c r="J21" s="48"/>
      <c r="K21" s="49"/>
      <c r="L21" s="48"/>
    </row>
    <row r="22" spans="1:12" ht="15" x14ac:dyDescent="0.25">
      <c r="A22" s="21"/>
      <c r="B22" s="13"/>
      <c r="C22" s="9"/>
      <c r="D22" s="62"/>
      <c r="E22" s="51"/>
      <c r="F22" s="52"/>
      <c r="G22" s="52"/>
      <c r="H22" s="52"/>
      <c r="I22" s="52"/>
      <c r="J22" s="52"/>
      <c r="K22" s="53"/>
      <c r="L22" s="52"/>
    </row>
    <row r="23" spans="1:12" ht="15" x14ac:dyDescent="0.25">
      <c r="A23" s="22"/>
      <c r="B23" s="15"/>
      <c r="C23" s="6"/>
      <c r="D23" s="16" t="s">
        <v>32</v>
      </c>
      <c r="E23" s="7"/>
      <c r="F23" s="17">
        <f>F15+F16+F17+F18+F19</f>
        <v>672.5</v>
      </c>
      <c r="G23" s="17">
        <f t="shared" ref="G23:J23" si="1">G15+G16+G17+G18+G19</f>
        <v>29.9</v>
      </c>
      <c r="H23" s="17">
        <f t="shared" si="1"/>
        <v>23.4</v>
      </c>
      <c r="I23" s="17">
        <f t="shared" si="1"/>
        <v>76.099999999999994</v>
      </c>
      <c r="J23" s="17">
        <f t="shared" si="1"/>
        <v>627.40000000000009</v>
      </c>
      <c r="K23" s="23"/>
      <c r="L23" s="17">
        <f>L14+L15+L16+L17+L18+L19+L20+L21+L22</f>
        <v>121.5</v>
      </c>
    </row>
    <row r="24" spans="1:12" ht="15.75" thickBot="1" x14ac:dyDescent="0.25">
      <c r="A24" s="27">
        <f>A6</f>
        <v>1</v>
      </c>
      <c r="B24" s="28">
        <f>B6</f>
        <v>1</v>
      </c>
      <c r="C24" s="68" t="s">
        <v>4</v>
      </c>
      <c r="D24" s="69"/>
      <c r="E24" s="29"/>
      <c r="F24" s="30">
        <f>F13+F23</f>
        <v>1193.5</v>
      </c>
      <c r="G24" s="30">
        <f t="shared" ref="G24:J24" si="2">G13+G23</f>
        <v>49.9</v>
      </c>
      <c r="H24" s="30">
        <f t="shared" si="2"/>
        <v>43.8</v>
      </c>
      <c r="I24" s="30">
        <f t="shared" si="2"/>
        <v>199.7</v>
      </c>
      <c r="J24" s="30">
        <f t="shared" si="2"/>
        <v>1379.7000000000003</v>
      </c>
      <c r="K24" s="30"/>
      <c r="L24" s="30">
        <f t="shared" ref="L24" si="3">L13+L23</f>
        <v>202.5</v>
      </c>
    </row>
    <row r="25" spans="1:12" ht="15" x14ac:dyDescent="0.25">
      <c r="A25" s="12">
        <v>1</v>
      </c>
      <c r="B25" s="13">
        <v>2</v>
      </c>
      <c r="C25" s="20" t="s">
        <v>19</v>
      </c>
      <c r="D25" s="61" t="s">
        <v>20</v>
      </c>
      <c r="E25" s="75" t="s">
        <v>86</v>
      </c>
      <c r="F25" s="76" t="s">
        <v>107</v>
      </c>
      <c r="G25" s="77" t="s">
        <v>215</v>
      </c>
      <c r="H25" s="77" t="s">
        <v>108</v>
      </c>
      <c r="I25" s="77" t="s">
        <v>109</v>
      </c>
      <c r="J25" s="77" t="s">
        <v>216</v>
      </c>
      <c r="K25" s="78" t="s">
        <v>40</v>
      </c>
      <c r="L25" s="77" t="s">
        <v>329</v>
      </c>
    </row>
    <row r="26" spans="1:12" ht="15" x14ac:dyDescent="0.25">
      <c r="A26" s="12"/>
      <c r="B26" s="13"/>
      <c r="C26" s="9"/>
      <c r="D26" s="55" t="s">
        <v>28</v>
      </c>
      <c r="E26" s="75" t="s">
        <v>181</v>
      </c>
      <c r="F26" s="76" t="s">
        <v>92</v>
      </c>
      <c r="G26" s="77" t="s">
        <v>75</v>
      </c>
      <c r="H26" s="77" t="s">
        <v>96</v>
      </c>
      <c r="I26" s="77" t="s">
        <v>261</v>
      </c>
      <c r="J26" s="77" t="s">
        <v>335</v>
      </c>
      <c r="K26" s="78" t="s">
        <v>183</v>
      </c>
      <c r="L26" s="77" t="s">
        <v>336</v>
      </c>
    </row>
    <row r="27" spans="1:12" ht="15" x14ac:dyDescent="0.25">
      <c r="A27" s="12"/>
      <c r="B27" s="13"/>
      <c r="C27" s="9"/>
      <c r="D27" s="55" t="s">
        <v>21</v>
      </c>
      <c r="E27" s="75" t="s">
        <v>155</v>
      </c>
      <c r="F27" s="76" t="s">
        <v>156</v>
      </c>
      <c r="G27" s="77" t="s">
        <v>151</v>
      </c>
      <c r="H27" s="77" t="s">
        <v>93</v>
      </c>
      <c r="I27" s="77" t="s">
        <v>157</v>
      </c>
      <c r="J27" s="77" t="s">
        <v>158</v>
      </c>
      <c r="K27" s="78" t="s">
        <v>159</v>
      </c>
      <c r="L27" s="77" t="s">
        <v>106</v>
      </c>
    </row>
    <row r="28" spans="1:12" ht="15" x14ac:dyDescent="0.25">
      <c r="A28" s="12"/>
      <c r="B28" s="13"/>
      <c r="C28" s="9"/>
      <c r="D28" s="55" t="s">
        <v>22</v>
      </c>
      <c r="E28" s="75" t="s">
        <v>46</v>
      </c>
      <c r="F28" s="76" t="s">
        <v>166</v>
      </c>
      <c r="G28" s="77" t="s">
        <v>257</v>
      </c>
      <c r="H28" s="77" t="s">
        <v>94</v>
      </c>
      <c r="I28" s="77" t="s">
        <v>258</v>
      </c>
      <c r="J28" s="77" t="s">
        <v>259</v>
      </c>
      <c r="K28" s="78" t="s">
        <v>47</v>
      </c>
      <c r="L28" s="77" t="s">
        <v>121</v>
      </c>
    </row>
    <row r="29" spans="1:12" ht="15" x14ac:dyDescent="0.25">
      <c r="A29" s="12"/>
      <c r="B29" s="13"/>
      <c r="C29" s="9"/>
      <c r="D29" s="55" t="s">
        <v>23</v>
      </c>
      <c r="E29" s="51"/>
      <c r="F29" s="52"/>
      <c r="G29" s="52"/>
      <c r="H29" s="52"/>
      <c r="I29" s="52"/>
      <c r="J29" s="52"/>
      <c r="K29" s="53"/>
      <c r="L29" s="52"/>
    </row>
    <row r="30" spans="1:12" ht="15" x14ac:dyDescent="0.25">
      <c r="A30" s="12"/>
      <c r="B30" s="13"/>
      <c r="C30" s="9"/>
      <c r="D30" s="62" t="s">
        <v>69</v>
      </c>
      <c r="E30" s="51"/>
      <c r="F30" s="52"/>
      <c r="G30" s="52"/>
      <c r="H30" s="52"/>
      <c r="I30" s="52"/>
      <c r="J30" s="52"/>
      <c r="K30" s="53"/>
      <c r="L30" s="52"/>
    </row>
    <row r="31" spans="1:12" ht="15" x14ac:dyDescent="0.25">
      <c r="A31" s="12"/>
      <c r="B31" s="13"/>
      <c r="C31" s="9"/>
      <c r="D31" s="62" t="s">
        <v>70</v>
      </c>
      <c r="E31" s="71"/>
      <c r="F31" s="72"/>
      <c r="G31" s="73"/>
      <c r="H31" s="73"/>
      <c r="I31" s="73"/>
      <c r="J31" s="73"/>
      <c r="K31" s="74"/>
      <c r="L31" s="73"/>
    </row>
    <row r="32" spans="1:12" ht="15" x14ac:dyDescent="0.25">
      <c r="A32" s="14"/>
      <c r="B32" s="15"/>
      <c r="C32" s="6"/>
      <c r="D32" s="16" t="s">
        <v>32</v>
      </c>
      <c r="E32" s="7"/>
      <c r="F32" s="17">
        <f>F25+F26+F27+F28</f>
        <v>521</v>
      </c>
      <c r="G32" s="17">
        <f t="shared" ref="G32:J32" si="4">G25+G26+G27+G28</f>
        <v>21.7</v>
      </c>
      <c r="H32" s="17">
        <f t="shared" si="4"/>
        <v>18.899999999999999</v>
      </c>
      <c r="I32" s="17">
        <f t="shared" si="4"/>
        <v>78.199999999999989</v>
      </c>
      <c r="J32" s="17">
        <f t="shared" si="4"/>
        <v>569.70000000000005</v>
      </c>
      <c r="K32" s="23"/>
      <c r="L32" s="17">
        <f>L25+L26+L27+L28+L29+L30</f>
        <v>81</v>
      </c>
    </row>
    <row r="33" spans="1:12" ht="15" x14ac:dyDescent="0.25">
      <c r="A33" s="11">
        <f>A25</f>
        <v>1</v>
      </c>
      <c r="B33" s="11">
        <f>B25</f>
        <v>2</v>
      </c>
      <c r="C33" s="8" t="s">
        <v>24</v>
      </c>
      <c r="D33" s="55" t="s">
        <v>25</v>
      </c>
      <c r="E33" s="51"/>
      <c r="F33" s="52"/>
      <c r="G33" s="52"/>
      <c r="H33" s="52"/>
      <c r="I33" s="52"/>
      <c r="J33" s="52"/>
      <c r="K33" s="53"/>
      <c r="L33" s="52"/>
    </row>
    <row r="34" spans="1:12" ht="15" x14ac:dyDescent="0.25">
      <c r="A34" s="12"/>
      <c r="B34" s="13"/>
      <c r="C34" s="9"/>
      <c r="D34" s="55" t="s">
        <v>26</v>
      </c>
      <c r="E34" s="75" t="s">
        <v>282</v>
      </c>
      <c r="F34" s="76" t="s">
        <v>72</v>
      </c>
      <c r="G34" s="77" t="s">
        <v>234</v>
      </c>
      <c r="H34" s="77" t="s">
        <v>95</v>
      </c>
      <c r="I34" s="77" t="s">
        <v>147</v>
      </c>
      <c r="J34" s="77" t="s">
        <v>283</v>
      </c>
      <c r="K34" s="78" t="s">
        <v>284</v>
      </c>
      <c r="L34" s="77" t="s">
        <v>76</v>
      </c>
    </row>
    <row r="35" spans="1:12" ht="15" x14ac:dyDescent="0.25">
      <c r="A35" s="12"/>
      <c r="B35" s="13"/>
      <c r="C35" s="9"/>
      <c r="D35" s="55" t="s">
        <v>27</v>
      </c>
      <c r="E35" s="75" t="s">
        <v>174</v>
      </c>
      <c r="F35" s="76" t="s">
        <v>346</v>
      </c>
      <c r="G35" s="77" t="s">
        <v>157</v>
      </c>
      <c r="H35" s="77" t="s">
        <v>148</v>
      </c>
      <c r="I35" s="77" t="s">
        <v>106</v>
      </c>
      <c r="J35" s="77" t="s">
        <v>347</v>
      </c>
      <c r="K35" s="78" t="s">
        <v>175</v>
      </c>
      <c r="L35" s="77" t="s">
        <v>107</v>
      </c>
    </row>
    <row r="36" spans="1:12" ht="15" x14ac:dyDescent="0.25">
      <c r="A36" s="12"/>
      <c r="B36" s="13"/>
      <c r="C36" s="9"/>
      <c r="D36" s="55" t="s">
        <v>28</v>
      </c>
      <c r="E36" s="75" t="s">
        <v>62</v>
      </c>
      <c r="F36" s="76" t="s">
        <v>129</v>
      </c>
      <c r="G36" s="77" t="s">
        <v>213</v>
      </c>
      <c r="H36" s="77" t="s">
        <v>102</v>
      </c>
      <c r="I36" s="77" t="s">
        <v>320</v>
      </c>
      <c r="J36" s="77" t="s">
        <v>321</v>
      </c>
      <c r="K36" s="78" t="s">
        <v>63</v>
      </c>
      <c r="L36" s="77" t="s">
        <v>322</v>
      </c>
    </row>
    <row r="37" spans="1:12" ht="15" x14ac:dyDescent="0.25">
      <c r="A37" s="12"/>
      <c r="B37" s="13"/>
      <c r="C37" s="9"/>
      <c r="D37" s="55" t="s">
        <v>29</v>
      </c>
      <c r="E37" s="75" t="s">
        <v>64</v>
      </c>
      <c r="F37" s="76" t="s">
        <v>77</v>
      </c>
      <c r="G37" s="77" t="s">
        <v>98</v>
      </c>
      <c r="H37" s="77" t="s">
        <v>133</v>
      </c>
      <c r="I37" s="77" t="s">
        <v>144</v>
      </c>
      <c r="J37" s="77" t="s">
        <v>145</v>
      </c>
      <c r="K37" s="78" t="s">
        <v>146</v>
      </c>
      <c r="L37" s="77" t="s">
        <v>105</v>
      </c>
    </row>
    <row r="38" spans="1:12" ht="15" x14ac:dyDescent="0.25">
      <c r="A38" s="12"/>
      <c r="B38" s="13"/>
      <c r="C38" s="9"/>
      <c r="D38" s="55" t="s">
        <v>30</v>
      </c>
      <c r="E38" s="75" t="s">
        <v>348</v>
      </c>
      <c r="F38" s="76" t="s">
        <v>150</v>
      </c>
      <c r="G38" s="77" t="s">
        <v>128</v>
      </c>
      <c r="H38" s="77" t="s">
        <v>165</v>
      </c>
      <c r="I38" s="77" t="s">
        <v>349</v>
      </c>
      <c r="J38" s="77" t="s">
        <v>350</v>
      </c>
      <c r="K38" s="78" t="s">
        <v>351</v>
      </c>
      <c r="L38" s="77" t="s">
        <v>82</v>
      </c>
    </row>
    <row r="39" spans="1:12" ht="15" x14ac:dyDescent="0.25">
      <c r="A39" s="12"/>
      <c r="B39" s="13"/>
      <c r="C39" s="9"/>
      <c r="D39" s="55" t="s">
        <v>31</v>
      </c>
      <c r="E39" s="46"/>
      <c r="F39" s="47"/>
      <c r="G39" s="48"/>
      <c r="H39" s="48"/>
      <c r="I39" s="48"/>
      <c r="J39" s="48"/>
      <c r="K39" s="49"/>
      <c r="L39" s="48"/>
    </row>
    <row r="40" spans="1:12" ht="15" x14ac:dyDescent="0.25">
      <c r="A40" s="12"/>
      <c r="B40" s="13"/>
      <c r="C40" s="9"/>
      <c r="D40" s="62"/>
      <c r="E40" s="46"/>
      <c r="F40" s="47"/>
      <c r="G40" s="48"/>
      <c r="H40" s="48"/>
      <c r="I40" s="48"/>
      <c r="J40" s="48"/>
      <c r="K40" s="49"/>
      <c r="L40" s="48"/>
    </row>
    <row r="41" spans="1:12" ht="15" x14ac:dyDescent="0.25">
      <c r="A41" s="12"/>
      <c r="B41" s="13"/>
      <c r="C41" s="9"/>
      <c r="D41" s="62"/>
      <c r="E41" s="51"/>
      <c r="F41" s="52"/>
      <c r="G41" s="52"/>
      <c r="H41" s="52"/>
      <c r="I41" s="52"/>
      <c r="J41" s="52"/>
      <c r="K41" s="53"/>
      <c r="L41" s="52"/>
    </row>
    <row r="42" spans="1:12" ht="15" x14ac:dyDescent="0.25">
      <c r="A42" s="14"/>
      <c r="B42" s="15"/>
      <c r="C42" s="6"/>
      <c r="D42" s="16" t="s">
        <v>32</v>
      </c>
      <c r="E42" s="7"/>
      <c r="F42" s="17">
        <f>F34+F35+F37+F38</f>
        <v>555</v>
      </c>
      <c r="G42" s="17">
        <f t="shared" ref="G42:J42" si="5">G34+G35+G37+G38</f>
        <v>22.1</v>
      </c>
      <c r="H42" s="17">
        <f t="shared" si="5"/>
        <v>28.9</v>
      </c>
      <c r="I42" s="17">
        <f t="shared" si="5"/>
        <v>74</v>
      </c>
      <c r="J42" s="17">
        <f t="shared" si="5"/>
        <v>642</v>
      </c>
      <c r="K42" s="23"/>
      <c r="L42" s="17">
        <f>L34+L35+L36+L37+L38+L39+L40</f>
        <v>121.5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68" t="s">
        <v>4</v>
      </c>
      <c r="D43" s="69"/>
      <c r="E43" s="29"/>
      <c r="F43" s="30">
        <f>F32+F42</f>
        <v>1076</v>
      </c>
      <c r="G43" s="30">
        <f t="shared" ref="G43" si="6">G32+G42</f>
        <v>43.8</v>
      </c>
      <c r="H43" s="30">
        <f t="shared" ref="H43" si="7">H32+H42</f>
        <v>47.8</v>
      </c>
      <c r="I43" s="30">
        <f t="shared" ref="I43" si="8">I32+I42</f>
        <v>152.19999999999999</v>
      </c>
      <c r="J43" s="30">
        <f t="shared" ref="J43:L43" si="9">J32+J42</f>
        <v>1211.7</v>
      </c>
      <c r="K43" s="30"/>
      <c r="L43" s="30">
        <f t="shared" si="9"/>
        <v>202.5</v>
      </c>
    </row>
    <row r="44" spans="1:12" ht="15" x14ac:dyDescent="0.25">
      <c r="A44" s="18">
        <v>1</v>
      </c>
      <c r="B44" s="19">
        <v>3</v>
      </c>
      <c r="C44" s="20" t="s">
        <v>19</v>
      </c>
      <c r="D44" s="61" t="s">
        <v>20</v>
      </c>
      <c r="E44" s="75" t="s">
        <v>143</v>
      </c>
      <c r="F44" s="76" t="s">
        <v>77</v>
      </c>
      <c r="G44" s="77" t="s">
        <v>124</v>
      </c>
      <c r="H44" s="77" t="s">
        <v>101</v>
      </c>
      <c r="I44" s="77" t="s">
        <v>184</v>
      </c>
      <c r="J44" s="77" t="s">
        <v>185</v>
      </c>
      <c r="K44" s="78" t="s">
        <v>92</v>
      </c>
      <c r="L44" s="77" t="s">
        <v>212</v>
      </c>
    </row>
    <row r="45" spans="1:12" ht="15" x14ac:dyDescent="0.25">
      <c r="A45" s="21"/>
      <c r="B45" s="13"/>
      <c r="C45" s="9"/>
      <c r="D45" s="55" t="s">
        <v>28</v>
      </c>
      <c r="E45" s="57"/>
      <c r="F45" s="58"/>
      <c r="G45" s="59"/>
      <c r="H45" s="59"/>
      <c r="I45" s="59"/>
      <c r="J45" s="59"/>
      <c r="K45" s="60"/>
      <c r="L45" s="59"/>
    </row>
    <row r="46" spans="1:12" ht="15" x14ac:dyDescent="0.25">
      <c r="A46" s="21"/>
      <c r="B46" s="13"/>
      <c r="C46" s="9"/>
      <c r="D46" s="55" t="s">
        <v>21</v>
      </c>
      <c r="E46" s="75" t="s">
        <v>38</v>
      </c>
      <c r="F46" s="76" t="s">
        <v>77</v>
      </c>
      <c r="G46" s="77" t="s">
        <v>97</v>
      </c>
      <c r="H46" s="77" t="s">
        <v>98</v>
      </c>
      <c r="I46" s="77" t="s">
        <v>99</v>
      </c>
      <c r="J46" s="77" t="s">
        <v>100</v>
      </c>
      <c r="K46" s="78" t="s">
        <v>39</v>
      </c>
      <c r="L46" s="77" t="s">
        <v>108</v>
      </c>
    </row>
    <row r="47" spans="1:12" ht="15" x14ac:dyDescent="0.25">
      <c r="A47" s="21"/>
      <c r="B47" s="13"/>
      <c r="C47" s="9"/>
      <c r="D47" s="55" t="s">
        <v>22</v>
      </c>
      <c r="E47" s="75" t="s">
        <v>186</v>
      </c>
      <c r="F47" s="76" t="s">
        <v>199</v>
      </c>
      <c r="G47" s="77" t="s">
        <v>124</v>
      </c>
      <c r="H47" s="77" t="s">
        <v>149</v>
      </c>
      <c r="I47" s="77" t="s">
        <v>200</v>
      </c>
      <c r="J47" s="77" t="s">
        <v>182</v>
      </c>
      <c r="K47" s="78" t="s">
        <v>187</v>
      </c>
      <c r="L47" s="77" t="s">
        <v>285</v>
      </c>
    </row>
    <row r="48" spans="1:12" ht="15" x14ac:dyDescent="0.25">
      <c r="A48" s="21"/>
      <c r="B48" s="13"/>
      <c r="C48" s="9"/>
      <c r="D48" s="55" t="s">
        <v>23</v>
      </c>
      <c r="E48" s="75" t="s">
        <v>41</v>
      </c>
      <c r="F48" s="76" t="s">
        <v>297</v>
      </c>
      <c r="G48" s="77" t="s">
        <v>133</v>
      </c>
      <c r="H48" s="77" t="s">
        <v>93</v>
      </c>
      <c r="I48" s="77" t="s">
        <v>298</v>
      </c>
      <c r="J48" s="77" t="s">
        <v>299</v>
      </c>
      <c r="K48" s="78" t="s">
        <v>42</v>
      </c>
      <c r="L48" s="77" t="s">
        <v>300</v>
      </c>
    </row>
    <row r="49" spans="1:12" ht="15" x14ac:dyDescent="0.25">
      <c r="A49" s="21"/>
      <c r="B49" s="13"/>
      <c r="C49" s="9"/>
      <c r="D49" s="78"/>
      <c r="E49" s="75"/>
      <c r="F49" s="76"/>
      <c r="G49" s="77"/>
      <c r="H49" s="77"/>
      <c r="I49" s="77"/>
      <c r="J49" s="77"/>
      <c r="K49" s="78"/>
      <c r="L49" s="77"/>
    </row>
    <row r="50" spans="1:12" ht="15" x14ac:dyDescent="0.25">
      <c r="A50" s="21"/>
      <c r="B50" s="13"/>
      <c r="C50" s="9"/>
      <c r="D50" s="54"/>
      <c r="E50" s="51"/>
      <c r="F50" s="52"/>
      <c r="G50" s="52"/>
      <c r="H50" s="52"/>
      <c r="I50" s="52"/>
      <c r="J50" s="52"/>
      <c r="K50" s="53"/>
      <c r="L50" s="52"/>
    </row>
    <row r="51" spans="1:12" ht="15" x14ac:dyDescent="0.25">
      <c r="A51" s="22"/>
      <c r="B51" s="15"/>
      <c r="C51" s="6"/>
      <c r="D51" s="16" t="s">
        <v>32</v>
      </c>
      <c r="E51" s="7"/>
      <c r="F51" s="17">
        <f>F44+F45+F46+F47</f>
        <v>475</v>
      </c>
      <c r="G51" s="17">
        <f t="shared" ref="G51:J51" si="10">G44+G45+G46+G47</f>
        <v>15.899999999999999</v>
      </c>
      <c r="H51" s="17">
        <f t="shared" si="10"/>
        <v>16.600000000000001</v>
      </c>
      <c r="I51" s="17">
        <f t="shared" si="10"/>
        <v>83.2</v>
      </c>
      <c r="J51" s="17">
        <f t="shared" si="10"/>
        <v>540.6</v>
      </c>
      <c r="K51" s="23"/>
      <c r="L51" s="17">
        <f>L44+L45+L46+L47+L48+L49+L50</f>
        <v>81</v>
      </c>
    </row>
    <row r="52" spans="1:12" ht="15" x14ac:dyDescent="0.25">
      <c r="A52" s="24">
        <f>A44</f>
        <v>1</v>
      </c>
      <c r="B52" s="11">
        <f>B44</f>
        <v>3</v>
      </c>
      <c r="C52" s="8" t="s">
        <v>24</v>
      </c>
      <c r="D52" s="55" t="s">
        <v>25</v>
      </c>
      <c r="E52" s="75" t="s">
        <v>269</v>
      </c>
      <c r="F52" s="76" t="s">
        <v>346</v>
      </c>
      <c r="G52" s="77" t="s">
        <v>98</v>
      </c>
      <c r="H52" s="77" t="s">
        <v>115</v>
      </c>
      <c r="I52" s="77" t="s">
        <v>317</v>
      </c>
      <c r="J52" s="77" t="s">
        <v>352</v>
      </c>
      <c r="K52" s="78" t="s">
        <v>270</v>
      </c>
      <c r="L52" s="77" t="s">
        <v>138</v>
      </c>
    </row>
    <row r="53" spans="1:12" ht="15" x14ac:dyDescent="0.25">
      <c r="A53" s="21"/>
      <c r="B53" s="13"/>
      <c r="C53" s="9"/>
      <c r="D53" s="55" t="s">
        <v>26</v>
      </c>
      <c r="E53" s="75" t="s">
        <v>307</v>
      </c>
      <c r="F53" s="76" t="s">
        <v>137</v>
      </c>
      <c r="G53" s="77" t="s">
        <v>141</v>
      </c>
      <c r="H53" s="77" t="s">
        <v>140</v>
      </c>
      <c r="I53" s="77" t="s">
        <v>308</v>
      </c>
      <c r="J53" s="77" t="s">
        <v>309</v>
      </c>
      <c r="K53" s="78" t="s">
        <v>112</v>
      </c>
      <c r="L53" s="77" t="s">
        <v>190</v>
      </c>
    </row>
    <row r="54" spans="1:12" ht="15" x14ac:dyDescent="0.25">
      <c r="A54" s="21"/>
      <c r="B54" s="13"/>
      <c r="C54" s="9"/>
      <c r="D54" s="55" t="s">
        <v>27</v>
      </c>
      <c r="E54" s="75" t="s">
        <v>50</v>
      </c>
      <c r="F54" s="76" t="s">
        <v>154</v>
      </c>
      <c r="G54" s="77" t="s">
        <v>254</v>
      </c>
      <c r="H54" s="77" t="s">
        <v>214</v>
      </c>
      <c r="I54" s="77" t="s">
        <v>357</v>
      </c>
      <c r="J54" s="77" t="s">
        <v>358</v>
      </c>
      <c r="K54" s="78" t="s">
        <v>51</v>
      </c>
      <c r="L54" s="77" t="s">
        <v>359</v>
      </c>
    </row>
    <row r="55" spans="1:12" ht="15" x14ac:dyDescent="0.25">
      <c r="A55" s="21"/>
      <c r="B55" s="13"/>
      <c r="C55" s="9"/>
      <c r="D55" s="55" t="s">
        <v>28</v>
      </c>
      <c r="E55" s="57"/>
      <c r="F55" s="58"/>
      <c r="G55" s="59"/>
      <c r="H55" s="59"/>
      <c r="I55" s="59"/>
      <c r="J55" s="59"/>
      <c r="K55" s="60"/>
      <c r="L55" s="59"/>
    </row>
    <row r="56" spans="1:12" ht="15" x14ac:dyDescent="0.25">
      <c r="A56" s="21"/>
      <c r="B56" s="13"/>
      <c r="C56" s="9"/>
      <c r="D56" s="55" t="s">
        <v>29</v>
      </c>
      <c r="E56" s="75" t="s">
        <v>155</v>
      </c>
      <c r="F56" s="76" t="s">
        <v>156</v>
      </c>
      <c r="G56" s="77" t="s">
        <v>151</v>
      </c>
      <c r="H56" s="77" t="s">
        <v>93</v>
      </c>
      <c r="I56" s="77" t="s">
        <v>157</v>
      </c>
      <c r="J56" s="77" t="s">
        <v>158</v>
      </c>
      <c r="K56" s="78" t="s">
        <v>159</v>
      </c>
      <c r="L56" s="77" t="s">
        <v>106</v>
      </c>
    </row>
    <row r="57" spans="1:12" ht="15" x14ac:dyDescent="0.25">
      <c r="A57" s="21"/>
      <c r="B57" s="13"/>
      <c r="C57" s="9"/>
      <c r="D57" s="55" t="s">
        <v>30</v>
      </c>
      <c r="E57" s="75" t="s">
        <v>348</v>
      </c>
      <c r="F57" s="76" t="s">
        <v>217</v>
      </c>
      <c r="G57" s="77" t="s">
        <v>74</v>
      </c>
      <c r="H57" s="77" t="s">
        <v>131</v>
      </c>
      <c r="I57" s="77" t="s">
        <v>148</v>
      </c>
      <c r="J57" s="77" t="s">
        <v>218</v>
      </c>
      <c r="K57" s="78" t="s">
        <v>351</v>
      </c>
      <c r="L57" s="77" t="s">
        <v>219</v>
      </c>
    </row>
    <row r="58" spans="1:12" ht="15" x14ac:dyDescent="0.25">
      <c r="A58" s="21"/>
      <c r="B58" s="13"/>
      <c r="C58" s="9"/>
      <c r="D58" s="55" t="s">
        <v>31</v>
      </c>
      <c r="E58" s="57"/>
      <c r="F58" s="58"/>
      <c r="G58" s="59"/>
      <c r="H58" s="59"/>
      <c r="I58" s="59"/>
      <c r="J58" s="59"/>
      <c r="K58" s="60"/>
      <c r="L58" s="59"/>
    </row>
    <row r="59" spans="1:12" ht="15" x14ac:dyDescent="0.25">
      <c r="A59" s="21"/>
      <c r="B59" s="13"/>
      <c r="C59" s="9"/>
      <c r="D59" s="62"/>
      <c r="E59" s="75" t="s">
        <v>353</v>
      </c>
      <c r="F59" s="76" t="s">
        <v>265</v>
      </c>
      <c r="G59" s="77" t="s">
        <v>354</v>
      </c>
      <c r="H59" s="77" t="s">
        <v>94</v>
      </c>
      <c r="I59" s="77" t="s">
        <v>93</v>
      </c>
      <c r="J59" s="77" t="s">
        <v>355</v>
      </c>
      <c r="K59" s="78" t="s">
        <v>356</v>
      </c>
      <c r="L59" s="77" t="s">
        <v>265</v>
      </c>
    </row>
    <row r="60" spans="1:12" ht="15" x14ac:dyDescent="0.25">
      <c r="A60" s="21"/>
      <c r="B60" s="13"/>
      <c r="C60" s="9"/>
      <c r="D60" s="62"/>
      <c r="E60" s="51"/>
      <c r="F60" s="52"/>
      <c r="G60" s="52"/>
      <c r="H60" s="52"/>
      <c r="I60" s="52"/>
      <c r="J60" s="52"/>
      <c r="K60" s="53"/>
      <c r="L60" s="52"/>
    </row>
    <row r="61" spans="1:12" ht="15" x14ac:dyDescent="0.25">
      <c r="A61" s="22"/>
      <c r="B61" s="15"/>
      <c r="C61" s="6"/>
      <c r="D61" s="16" t="s">
        <v>32</v>
      </c>
      <c r="E61" s="7"/>
      <c r="F61" s="17">
        <f>F53+F54+F56+F58</f>
        <v>677</v>
      </c>
      <c r="G61" s="17">
        <f t="shared" ref="G61:J61" si="11">G53+G54+G56+G58</f>
        <v>25.1</v>
      </c>
      <c r="H61" s="17">
        <f t="shared" si="11"/>
        <v>21.2</v>
      </c>
      <c r="I61" s="17">
        <f t="shared" si="11"/>
        <v>72.7</v>
      </c>
      <c r="J61" s="17">
        <f t="shared" si="11"/>
        <v>595.20000000000005</v>
      </c>
      <c r="K61" s="23"/>
      <c r="L61" s="17">
        <f>L52+L53+L54+L55+L56+L57+L58+L59+L60</f>
        <v>121.5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68" t="s">
        <v>4</v>
      </c>
      <c r="D62" s="69"/>
      <c r="E62" s="29"/>
      <c r="F62" s="30">
        <f>F51+F61</f>
        <v>1152</v>
      </c>
      <c r="G62" s="30">
        <f t="shared" ref="G62" si="12">G51+G61</f>
        <v>41</v>
      </c>
      <c r="H62" s="30">
        <f t="shared" ref="H62" si="13">H51+H61</f>
        <v>37.799999999999997</v>
      </c>
      <c r="I62" s="30">
        <f t="shared" ref="I62" si="14">I51+I61</f>
        <v>155.9</v>
      </c>
      <c r="J62" s="30">
        <f t="shared" ref="J62:L62" si="15">J51+J61</f>
        <v>1135.8000000000002</v>
      </c>
      <c r="K62" s="30"/>
      <c r="L62" s="30">
        <f t="shared" si="15"/>
        <v>202.5</v>
      </c>
    </row>
    <row r="63" spans="1:12" ht="15" x14ac:dyDescent="0.25">
      <c r="A63" s="18">
        <v>1</v>
      </c>
      <c r="B63" s="19">
        <v>4</v>
      </c>
      <c r="C63" s="20" t="s">
        <v>19</v>
      </c>
      <c r="D63" s="61" t="s">
        <v>20</v>
      </c>
      <c r="E63" s="75" t="s">
        <v>251</v>
      </c>
      <c r="F63" s="76" t="s">
        <v>205</v>
      </c>
      <c r="G63" s="77" t="s">
        <v>206</v>
      </c>
      <c r="H63" s="77" t="s">
        <v>207</v>
      </c>
      <c r="I63" s="77" t="s">
        <v>95</v>
      </c>
      <c r="J63" s="77" t="s">
        <v>208</v>
      </c>
      <c r="K63" s="78" t="s">
        <v>61</v>
      </c>
      <c r="L63" s="77" t="s">
        <v>252</v>
      </c>
    </row>
    <row r="64" spans="1:12" ht="15" x14ac:dyDescent="0.25">
      <c r="A64" s="21"/>
      <c r="B64" s="13"/>
      <c r="C64" s="9"/>
      <c r="D64" s="55" t="s">
        <v>28</v>
      </c>
      <c r="E64" s="75" t="s">
        <v>202</v>
      </c>
      <c r="F64" s="76" t="s">
        <v>77</v>
      </c>
      <c r="G64" s="77" t="s">
        <v>75</v>
      </c>
      <c r="H64" s="77" t="s">
        <v>95</v>
      </c>
      <c r="I64" s="77" t="s">
        <v>80</v>
      </c>
      <c r="J64" s="77" t="s">
        <v>203</v>
      </c>
      <c r="K64" s="78" t="s">
        <v>204</v>
      </c>
      <c r="L64" s="77">
        <v>18.600000000000001</v>
      </c>
    </row>
    <row r="65" spans="1:12" ht="15" x14ac:dyDescent="0.25">
      <c r="A65" s="21"/>
      <c r="B65" s="13"/>
      <c r="C65" s="9"/>
      <c r="D65" s="55" t="s">
        <v>21</v>
      </c>
      <c r="E65" s="75" t="s">
        <v>235</v>
      </c>
      <c r="F65" s="76" t="s">
        <v>77</v>
      </c>
      <c r="G65" s="77" t="s">
        <v>133</v>
      </c>
      <c r="H65" s="77" t="s">
        <v>113</v>
      </c>
      <c r="I65" s="77" t="s">
        <v>142</v>
      </c>
      <c r="J65" s="77" t="s">
        <v>107</v>
      </c>
      <c r="K65" s="78" t="s">
        <v>236</v>
      </c>
      <c r="L65" s="77" t="s">
        <v>253</v>
      </c>
    </row>
    <row r="66" spans="1:12" ht="15" x14ac:dyDescent="0.25">
      <c r="A66" s="21"/>
      <c r="B66" s="13"/>
      <c r="C66" s="9"/>
      <c r="D66" s="55" t="s">
        <v>22</v>
      </c>
      <c r="E66" s="75" t="s">
        <v>46</v>
      </c>
      <c r="F66" s="76" t="s">
        <v>237</v>
      </c>
      <c r="G66" s="77" t="s">
        <v>238</v>
      </c>
      <c r="H66" s="77" t="s">
        <v>224</v>
      </c>
      <c r="I66" s="77" t="s">
        <v>239</v>
      </c>
      <c r="J66" s="77" t="s">
        <v>240</v>
      </c>
      <c r="K66" s="78" t="s">
        <v>47</v>
      </c>
      <c r="L66" s="77" t="s">
        <v>170</v>
      </c>
    </row>
    <row r="67" spans="1:12" ht="15" x14ac:dyDescent="0.25">
      <c r="A67" s="21"/>
      <c r="B67" s="13"/>
      <c r="C67" s="9"/>
      <c r="D67" s="55" t="s">
        <v>23</v>
      </c>
      <c r="E67" s="57"/>
      <c r="F67" s="58"/>
      <c r="G67" s="59"/>
      <c r="H67" s="59"/>
      <c r="I67" s="59"/>
      <c r="J67" s="59"/>
      <c r="K67" s="60"/>
      <c r="L67" s="59"/>
    </row>
    <row r="68" spans="1:12" ht="15" x14ac:dyDescent="0.25">
      <c r="A68" s="21"/>
      <c r="B68" s="13"/>
      <c r="C68" s="9"/>
      <c r="D68" s="62"/>
      <c r="E68" s="46"/>
      <c r="F68" s="47"/>
      <c r="G68" s="48"/>
      <c r="H68" s="48"/>
      <c r="I68" s="48"/>
      <c r="J68" s="48"/>
      <c r="K68" s="49"/>
      <c r="L68" s="48"/>
    </row>
    <row r="69" spans="1:12" ht="15" x14ac:dyDescent="0.25">
      <c r="A69" s="21"/>
      <c r="B69" s="13"/>
      <c r="C69" s="9"/>
      <c r="D69" s="62"/>
      <c r="E69" s="51"/>
      <c r="F69" s="52"/>
      <c r="G69" s="52"/>
      <c r="H69" s="52"/>
      <c r="I69" s="52"/>
      <c r="J69" s="52"/>
      <c r="K69" s="53"/>
      <c r="L69" s="52"/>
    </row>
    <row r="70" spans="1:12" ht="15" x14ac:dyDescent="0.25">
      <c r="A70" s="22"/>
      <c r="B70" s="15"/>
      <c r="C70" s="6"/>
      <c r="D70" s="16" t="s">
        <v>32</v>
      </c>
      <c r="E70" s="7"/>
      <c r="F70" s="17">
        <f>F63+F64+F65+F67</f>
        <v>460</v>
      </c>
      <c r="G70" s="17">
        <f t="shared" ref="G70:J70" si="16">G63+G64+G65+G67</f>
        <v>14.5</v>
      </c>
      <c r="H70" s="17">
        <f>H63+H64+H65+H66+H67</f>
        <v>17.400000000000002</v>
      </c>
      <c r="I70" s="17">
        <f t="shared" si="16"/>
        <v>46</v>
      </c>
      <c r="J70" s="17">
        <f t="shared" si="16"/>
        <v>385.1</v>
      </c>
      <c r="K70" s="23"/>
      <c r="L70" s="17">
        <f>L63+L64+L65+L66+L67+L68+L69</f>
        <v>81</v>
      </c>
    </row>
    <row r="71" spans="1:12" ht="15" x14ac:dyDescent="0.25">
      <c r="A71" s="24">
        <f>A63</f>
        <v>1</v>
      </c>
      <c r="B71" s="11">
        <f>B63</f>
        <v>4</v>
      </c>
      <c r="C71" s="8" t="s">
        <v>24</v>
      </c>
      <c r="D71" s="55" t="s">
        <v>25</v>
      </c>
      <c r="E71" s="51"/>
      <c r="F71" s="52"/>
      <c r="G71" s="52"/>
      <c r="H71" s="52"/>
      <c r="I71" s="52"/>
      <c r="J71" s="52"/>
      <c r="K71" s="53"/>
      <c r="L71" s="52"/>
    </row>
    <row r="72" spans="1:12" ht="15" x14ac:dyDescent="0.25">
      <c r="A72" s="21"/>
      <c r="B72" s="13"/>
      <c r="C72" s="9"/>
      <c r="D72" s="55" t="s">
        <v>26</v>
      </c>
      <c r="E72" s="75" t="s">
        <v>360</v>
      </c>
      <c r="F72" s="76" t="s">
        <v>77</v>
      </c>
      <c r="G72" s="77" t="s">
        <v>255</v>
      </c>
      <c r="H72" s="77" t="s">
        <v>238</v>
      </c>
      <c r="I72" s="77" t="s">
        <v>103</v>
      </c>
      <c r="J72" s="77" t="s">
        <v>361</v>
      </c>
      <c r="K72" s="78" t="s">
        <v>230</v>
      </c>
      <c r="L72" s="77" t="s">
        <v>105</v>
      </c>
    </row>
    <row r="73" spans="1:12" ht="15" x14ac:dyDescent="0.25">
      <c r="A73" s="21"/>
      <c r="B73" s="13"/>
      <c r="C73" s="9"/>
      <c r="D73" s="55" t="s">
        <v>27</v>
      </c>
      <c r="E73" s="75" t="s">
        <v>362</v>
      </c>
      <c r="F73" s="76" t="s">
        <v>87</v>
      </c>
      <c r="G73" s="77" t="s">
        <v>363</v>
      </c>
      <c r="H73" s="77" t="s">
        <v>229</v>
      </c>
      <c r="I73" s="77" t="s">
        <v>364</v>
      </c>
      <c r="J73" s="77" t="s">
        <v>244</v>
      </c>
      <c r="K73" s="78" t="s">
        <v>365</v>
      </c>
      <c r="L73" s="77" t="s">
        <v>306</v>
      </c>
    </row>
    <row r="74" spans="1:12" ht="15" x14ac:dyDescent="0.25">
      <c r="A74" s="21"/>
      <c r="B74" s="13"/>
      <c r="C74" s="9"/>
      <c r="D74" s="55" t="s">
        <v>28</v>
      </c>
      <c r="E74" s="75" t="s">
        <v>54</v>
      </c>
      <c r="F74" s="76" t="s">
        <v>129</v>
      </c>
      <c r="G74" s="77" t="s">
        <v>128</v>
      </c>
      <c r="H74" s="77" t="s">
        <v>111</v>
      </c>
      <c r="I74" s="77" t="s">
        <v>148</v>
      </c>
      <c r="J74" s="77" t="s">
        <v>312</v>
      </c>
      <c r="K74" s="78" t="s">
        <v>55</v>
      </c>
      <c r="L74" s="77" t="s">
        <v>366</v>
      </c>
    </row>
    <row r="75" spans="1:12" ht="15" x14ac:dyDescent="0.25">
      <c r="A75" s="21"/>
      <c r="B75" s="13"/>
      <c r="C75" s="9"/>
      <c r="D75" s="55" t="s">
        <v>29</v>
      </c>
      <c r="E75" s="75" t="s">
        <v>161</v>
      </c>
      <c r="F75" s="76" t="s">
        <v>77</v>
      </c>
      <c r="G75" s="77" t="s">
        <v>151</v>
      </c>
      <c r="H75" s="77" t="s">
        <v>93</v>
      </c>
      <c r="I75" s="77" t="s">
        <v>162</v>
      </c>
      <c r="J75" s="77" t="s">
        <v>163</v>
      </c>
      <c r="K75" s="78" t="s">
        <v>164</v>
      </c>
      <c r="L75" s="77" t="s">
        <v>139</v>
      </c>
    </row>
    <row r="76" spans="1:12" ht="15" x14ac:dyDescent="0.25">
      <c r="A76" s="21"/>
      <c r="B76" s="13"/>
      <c r="C76" s="9"/>
      <c r="D76" s="55" t="s">
        <v>30</v>
      </c>
      <c r="E76" s="46"/>
      <c r="F76" s="47"/>
      <c r="G76" s="48"/>
      <c r="H76" s="48"/>
      <c r="I76" s="48"/>
      <c r="J76" s="48"/>
      <c r="K76" s="49"/>
      <c r="L76" s="48"/>
    </row>
    <row r="77" spans="1:12" ht="15" x14ac:dyDescent="0.25">
      <c r="A77" s="21"/>
      <c r="B77" s="13"/>
      <c r="C77" s="9"/>
      <c r="D77" s="55" t="s">
        <v>31</v>
      </c>
      <c r="E77" s="75" t="s">
        <v>343</v>
      </c>
      <c r="F77" s="76" t="s">
        <v>166</v>
      </c>
      <c r="G77" s="77" t="s">
        <v>95</v>
      </c>
      <c r="H77" s="77" t="s">
        <v>94</v>
      </c>
      <c r="I77" s="77" t="s">
        <v>344</v>
      </c>
      <c r="J77" s="77" t="s">
        <v>119</v>
      </c>
      <c r="K77" s="78" t="s">
        <v>345</v>
      </c>
      <c r="L77" s="77" t="s">
        <v>121</v>
      </c>
    </row>
    <row r="78" spans="1:12" ht="15" x14ac:dyDescent="0.25">
      <c r="A78" s="21"/>
      <c r="B78" s="13"/>
      <c r="C78" s="9"/>
      <c r="D78" s="62"/>
      <c r="E78" s="75" t="s">
        <v>303</v>
      </c>
      <c r="F78" s="76" t="s">
        <v>101</v>
      </c>
      <c r="G78" s="77" t="s">
        <v>151</v>
      </c>
      <c r="H78" s="77" t="s">
        <v>94</v>
      </c>
      <c r="I78" s="77" t="s">
        <v>136</v>
      </c>
      <c r="J78" s="77" t="s">
        <v>138</v>
      </c>
      <c r="K78" s="78" t="s">
        <v>304</v>
      </c>
      <c r="L78" s="77" t="s">
        <v>78</v>
      </c>
    </row>
    <row r="79" spans="1:12" ht="15" x14ac:dyDescent="0.25">
      <c r="A79" s="21"/>
      <c r="B79" s="13"/>
      <c r="C79" s="9"/>
      <c r="D79" s="5"/>
      <c r="E79" s="37"/>
      <c r="F79" s="38"/>
      <c r="G79" s="38"/>
      <c r="H79" s="38"/>
      <c r="I79" s="38"/>
      <c r="J79" s="38"/>
      <c r="K79" s="39"/>
      <c r="L79" s="38"/>
    </row>
    <row r="80" spans="1:12" ht="15" x14ac:dyDescent="0.25">
      <c r="A80" s="22"/>
      <c r="B80" s="15"/>
      <c r="C80" s="6"/>
      <c r="D80" s="16" t="s">
        <v>32</v>
      </c>
      <c r="E80" s="7"/>
      <c r="F80" s="17">
        <f>F71+F72+F73+F74+F75+F76+F77</f>
        <v>694</v>
      </c>
      <c r="G80" s="17">
        <f t="shared" ref="G80:L80" si="17">G71+G72+G73+G74+G75+G76+G77</f>
        <v>25.999999999999996</v>
      </c>
      <c r="H80" s="17">
        <f t="shared" si="17"/>
        <v>25.1</v>
      </c>
      <c r="I80" s="17">
        <f t="shared" si="17"/>
        <v>103.89999999999999</v>
      </c>
      <c r="J80" s="17">
        <f t="shared" si="17"/>
        <v>753.30000000000007</v>
      </c>
      <c r="K80" s="23"/>
      <c r="L80" s="17">
        <f>L71+L72+L73+L74+L75+L76+L77+L78</f>
        <v>121.5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68" t="s">
        <v>4</v>
      </c>
      <c r="D81" s="69"/>
      <c r="E81" s="29"/>
      <c r="F81" s="30">
        <f>F70+F80</f>
        <v>1154</v>
      </c>
      <c r="G81" s="30">
        <f t="shared" ref="G81" si="18">G70+G80</f>
        <v>40.5</v>
      </c>
      <c r="H81" s="30">
        <f t="shared" ref="H81" si="19">H70+H80</f>
        <v>42.5</v>
      </c>
      <c r="I81" s="30">
        <f t="shared" ref="I81" si="20">I70+I80</f>
        <v>149.89999999999998</v>
      </c>
      <c r="J81" s="30">
        <f t="shared" ref="J81:L81" si="21">J70+J80</f>
        <v>1138.4000000000001</v>
      </c>
      <c r="K81" s="30"/>
      <c r="L81" s="30">
        <f t="shared" si="21"/>
        <v>202.5</v>
      </c>
    </row>
    <row r="82" spans="1:12" ht="15" x14ac:dyDescent="0.25">
      <c r="A82" s="18">
        <v>1</v>
      </c>
      <c r="B82" s="19">
        <v>5</v>
      </c>
      <c r="C82" s="20" t="s">
        <v>19</v>
      </c>
      <c r="D82" s="61" t="s">
        <v>20</v>
      </c>
      <c r="E82" s="75" t="s">
        <v>167</v>
      </c>
      <c r="F82" s="76" t="s">
        <v>77</v>
      </c>
      <c r="G82" s="77" t="s">
        <v>294</v>
      </c>
      <c r="H82" s="77" t="s">
        <v>286</v>
      </c>
      <c r="I82" s="77" t="s">
        <v>301</v>
      </c>
      <c r="J82" s="77" t="s">
        <v>302</v>
      </c>
      <c r="K82" s="78" t="s">
        <v>168</v>
      </c>
      <c r="L82" s="77" t="s">
        <v>293</v>
      </c>
    </row>
    <row r="83" spans="1:12" ht="15" x14ac:dyDescent="0.25">
      <c r="A83" s="21"/>
      <c r="B83" s="13"/>
      <c r="C83" s="9"/>
      <c r="D83" s="62" t="s">
        <v>69</v>
      </c>
      <c r="E83" s="75" t="s">
        <v>120</v>
      </c>
      <c r="F83" s="76" t="s">
        <v>73</v>
      </c>
      <c r="G83" s="77" t="s">
        <v>95</v>
      </c>
      <c r="H83" s="77" t="s">
        <v>294</v>
      </c>
      <c r="I83" s="77" t="s">
        <v>295</v>
      </c>
      <c r="J83" s="77" t="s">
        <v>296</v>
      </c>
      <c r="K83" s="78" t="s">
        <v>122</v>
      </c>
      <c r="L83" s="77" t="s">
        <v>264</v>
      </c>
    </row>
    <row r="84" spans="1:12" ht="15" x14ac:dyDescent="0.25">
      <c r="A84" s="21"/>
      <c r="B84" s="13"/>
      <c r="C84" s="9"/>
      <c r="D84" s="55" t="s">
        <v>21</v>
      </c>
      <c r="E84" s="75" t="s">
        <v>161</v>
      </c>
      <c r="F84" s="76" t="s">
        <v>77</v>
      </c>
      <c r="G84" s="77" t="s">
        <v>151</v>
      </c>
      <c r="H84" s="77" t="s">
        <v>93</v>
      </c>
      <c r="I84" s="77" t="s">
        <v>162</v>
      </c>
      <c r="J84" s="77" t="s">
        <v>163</v>
      </c>
      <c r="K84" s="78" t="s">
        <v>164</v>
      </c>
      <c r="L84" s="77" t="s">
        <v>139</v>
      </c>
    </row>
    <row r="85" spans="1:12" ht="15" x14ac:dyDescent="0.25">
      <c r="A85" s="21"/>
      <c r="B85" s="13"/>
      <c r="C85" s="9"/>
      <c r="D85" s="55" t="s">
        <v>22</v>
      </c>
      <c r="E85" s="75" t="s">
        <v>46</v>
      </c>
      <c r="F85" s="76" t="s">
        <v>209</v>
      </c>
      <c r="G85" s="77" t="s">
        <v>195</v>
      </c>
      <c r="H85" s="77" t="s">
        <v>94</v>
      </c>
      <c r="I85" s="77" t="s">
        <v>210</v>
      </c>
      <c r="J85" s="77" t="s">
        <v>211</v>
      </c>
      <c r="K85" s="78" t="s">
        <v>47</v>
      </c>
      <c r="L85" s="77" t="s">
        <v>130</v>
      </c>
    </row>
    <row r="86" spans="1:12" ht="15" x14ac:dyDescent="0.25">
      <c r="A86" s="21"/>
      <c r="B86" s="13"/>
      <c r="C86" s="9"/>
      <c r="D86" s="55" t="s">
        <v>23</v>
      </c>
      <c r="E86" s="51"/>
      <c r="F86" s="52"/>
      <c r="G86" s="52"/>
      <c r="H86" s="52"/>
      <c r="I86" s="52"/>
      <c r="J86" s="52"/>
      <c r="K86" s="53"/>
      <c r="L86" s="52"/>
    </row>
    <row r="87" spans="1:12" ht="15" x14ac:dyDescent="0.25">
      <c r="A87" s="21"/>
      <c r="B87" s="13"/>
      <c r="C87" s="9"/>
      <c r="D87" s="5"/>
      <c r="E87" s="37"/>
      <c r="F87" s="38"/>
      <c r="G87" s="38"/>
      <c r="H87" s="38"/>
      <c r="I87" s="38"/>
      <c r="J87" s="38"/>
      <c r="K87" s="39"/>
      <c r="L87" s="38"/>
    </row>
    <row r="88" spans="1:12" ht="15" x14ac:dyDescent="0.25">
      <c r="A88" s="21"/>
      <c r="B88" s="13"/>
      <c r="C88" s="9"/>
      <c r="D88" s="5"/>
      <c r="E88" s="37"/>
      <c r="F88" s="38"/>
      <c r="G88" s="38"/>
      <c r="H88" s="38"/>
      <c r="I88" s="38"/>
      <c r="J88" s="38"/>
      <c r="K88" s="39"/>
      <c r="L88" s="38"/>
    </row>
    <row r="89" spans="1:12" ht="15" x14ac:dyDescent="0.25">
      <c r="A89" s="22"/>
      <c r="B89" s="15"/>
      <c r="C89" s="6"/>
      <c r="D89" s="16" t="s">
        <v>32</v>
      </c>
      <c r="E89" s="7"/>
      <c r="F89" s="17">
        <f>F82+F83+F84+F85</f>
        <v>503</v>
      </c>
      <c r="G89" s="17">
        <f t="shared" ref="G89:J89" si="22">G82+G83+G84+G85</f>
        <v>16.399999999999999</v>
      </c>
      <c r="H89" s="17">
        <f t="shared" si="22"/>
        <v>17.2</v>
      </c>
      <c r="I89" s="17">
        <f t="shared" si="22"/>
        <v>98.399999999999991</v>
      </c>
      <c r="J89" s="17">
        <f t="shared" si="22"/>
        <v>612.29999999999995</v>
      </c>
      <c r="K89" s="23"/>
      <c r="L89" s="17">
        <f>L82+L83+L84+L85</f>
        <v>81</v>
      </c>
    </row>
    <row r="90" spans="1:12" ht="15" x14ac:dyDescent="0.25">
      <c r="A90" s="24">
        <f>A82</f>
        <v>1</v>
      </c>
      <c r="B90" s="11">
        <f>B82</f>
        <v>5</v>
      </c>
      <c r="C90" s="8" t="s">
        <v>24</v>
      </c>
      <c r="D90" s="55" t="s">
        <v>25</v>
      </c>
      <c r="E90" s="46"/>
      <c r="F90" s="47"/>
      <c r="G90" s="48"/>
      <c r="H90" s="48"/>
      <c r="I90" s="48"/>
      <c r="J90" s="48"/>
      <c r="K90" s="49"/>
      <c r="L90" s="48"/>
    </row>
    <row r="91" spans="1:12" ht="15" x14ac:dyDescent="0.25">
      <c r="A91" s="21"/>
      <c r="B91" s="13"/>
      <c r="C91" s="9"/>
      <c r="D91" s="55" t="s">
        <v>26</v>
      </c>
      <c r="E91" s="75" t="s">
        <v>367</v>
      </c>
      <c r="F91" s="76" t="s">
        <v>137</v>
      </c>
      <c r="G91" s="77" t="s">
        <v>324</v>
      </c>
      <c r="H91" s="77" t="s">
        <v>334</v>
      </c>
      <c r="I91" s="77" t="s">
        <v>176</v>
      </c>
      <c r="J91" s="77" t="s">
        <v>368</v>
      </c>
      <c r="K91" s="78" t="s">
        <v>369</v>
      </c>
      <c r="L91" s="77" t="s">
        <v>370</v>
      </c>
    </row>
    <row r="92" spans="1:12" ht="15" x14ac:dyDescent="0.25">
      <c r="A92" s="21"/>
      <c r="B92" s="13"/>
      <c r="C92" s="9"/>
      <c r="D92" s="55" t="s">
        <v>27</v>
      </c>
      <c r="E92" s="75" t="s">
        <v>57</v>
      </c>
      <c r="F92" s="76" t="s">
        <v>371</v>
      </c>
      <c r="G92" s="77" t="s">
        <v>372</v>
      </c>
      <c r="H92" s="77" t="s">
        <v>373</v>
      </c>
      <c r="I92" s="77" t="s">
        <v>374</v>
      </c>
      <c r="J92" s="77" t="s">
        <v>375</v>
      </c>
      <c r="K92" s="78" t="s">
        <v>58</v>
      </c>
      <c r="L92" s="77" t="s">
        <v>376</v>
      </c>
    </row>
    <row r="93" spans="1:12" ht="15" x14ac:dyDescent="0.25">
      <c r="A93" s="21"/>
      <c r="B93" s="13"/>
      <c r="C93" s="9"/>
      <c r="D93" s="55" t="s">
        <v>28</v>
      </c>
      <c r="E93" s="46"/>
      <c r="F93" s="47"/>
      <c r="G93" s="48"/>
      <c r="H93" s="48"/>
      <c r="I93" s="48"/>
      <c r="J93" s="48"/>
      <c r="K93" s="49"/>
      <c r="L93" s="48"/>
    </row>
    <row r="94" spans="1:12" ht="15" x14ac:dyDescent="0.25">
      <c r="A94" s="21"/>
      <c r="B94" s="13"/>
      <c r="C94" s="9"/>
      <c r="D94" s="55" t="s">
        <v>29</v>
      </c>
      <c r="E94" s="75" t="s">
        <v>245</v>
      </c>
      <c r="F94" s="76" t="s">
        <v>77</v>
      </c>
      <c r="G94" s="77" t="s">
        <v>104</v>
      </c>
      <c r="H94" s="77" t="s">
        <v>93</v>
      </c>
      <c r="I94" s="77" t="s">
        <v>246</v>
      </c>
      <c r="J94" s="77" t="s">
        <v>247</v>
      </c>
      <c r="K94" s="78" t="s">
        <v>248</v>
      </c>
      <c r="L94" s="77" t="s">
        <v>105</v>
      </c>
    </row>
    <row r="95" spans="1:12" ht="15" x14ac:dyDescent="0.25">
      <c r="A95" s="21"/>
      <c r="B95" s="13"/>
      <c r="C95" s="9"/>
      <c r="D95" s="55" t="s">
        <v>30</v>
      </c>
      <c r="E95" s="75" t="s">
        <v>348</v>
      </c>
      <c r="F95" s="76" t="s">
        <v>205</v>
      </c>
      <c r="G95" s="77" t="s">
        <v>311</v>
      </c>
      <c r="H95" s="77" t="s">
        <v>224</v>
      </c>
      <c r="I95" s="77" t="s">
        <v>377</v>
      </c>
      <c r="J95" s="77" t="s">
        <v>378</v>
      </c>
      <c r="K95" s="78" t="s">
        <v>351</v>
      </c>
      <c r="L95" s="77" t="s">
        <v>106</v>
      </c>
    </row>
    <row r="96" spans="1:12" ht="15" x14ac:dyDescent="0.25">
      <c r="A96" s="21"/>
      <c r="B96" s="13"/>
      <c r="C96" s="9"/>
      <c r="D96" s="55" t="s">
        <v>31</v>
      </c>
      <c r="E96" s="46"/>
      <c r="F96" s="47"/>
      <c r="G96" s="48"/>
      <c r="H96" s="48"/>
      <c r="I96" s="48"/>
      <c r="J96" s="48"/>
      <c r="K96" s="49"/>
      <c r="L96" s="48"/>
    </row>
    <row r="97" spans="1:12" ht="15" x14ac:dyDescent="0.25">
      <c r="A97" s="21"/>
      <c r="B97" s="13"/>
      <c r="C97" s="9"/>
      <c r="D97" s="62"/>
      <c r="E97" s="51"/>
      <c r="F97" s="52"/>
      <c r="G97" s="52"/>
      <c r="H97" s="52"/>
      <c r="I97" s="52"/>
      <c r="J97" s="52"/>
      <c r="K97" s="53"/>
      <c r="L97" s="52"/>
    </row>
    <row r="98" spans="1:12" ht="15" x14ac:dyDescent="0.25">
      <c r="A98" s="21"/>
      <c r="B98" s="13"/>
      <c r="C98" s="9"/>
      <c r="D98" s="5"/>
      <c r="E98" s="37"/>
      <c r="F98" s="38"/>
      <c r="G98" s="38"/>
      <c r="H98" s="38"/>
      <c r="I98" s="38"/>
      <c r="J98" s="38"/>
      <c r="K98" s="39"/>
      <c r="L98" s="38"/>
    </row>
    <row r="99" spans="1:12" ht="15" x14ac:dyDescent="0.25">
      <c r="A99" s="22"/>
      <c r="B99" s="15"/>
      <c r="C99" s="6"/>
      <c r="D99" s="16" t="s">
        <v>32</v>
      </c>
      <c r="E99" s="7"/>
      <c r="F99" s="17">
        <f>F91+F92+F93+F94+F96</f>
        <v>730</v>
      </c>
      <c r="G99" s="17">
        <f t="shared" ref="G99:J99" si="23">G91+G92+G93+G94+G96</f>
        <v>32.700000000000003</v>
      </c>
      <c r="H99" s="17">
        <f t="shared" si="23"/>
        <v>24.799999999999997</v>
      </c>
      <c r="I99" s="17">
        <f t="shared" si="23"/>
        <v>83.1</v>
      </c>
      <c r="J99" s="17">
        <f t="shared" si="23"/>
        <v>683.40000000000009</v>
      </c>
      <c r="K99" s="23"/>
      <c r="L99" s="17">
        <f>L90+L91+L92+L93+L94+L95+L96+L97+L98</f>
        <v>121.5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68" t="s">
        <v>4</v>
      </c>
      <c r="D100" s="69"/>
      <c r="E100" s="29"/>
      <c r="F100" s="30">
        <f>F89+F99</f>
        <v>1233</v>
      </c>
      <c r="G100" s="30">
        <f t="shared" ref="G100" si="24">G89+G99</f>
        <v>49.1</v>
      </c>
      <c r="H100" s="30">
        <f t="shared" ref="H100" si="25">H89+H99</f>
        <v>42</v>
      </c>
      <c r="I100" s="30">
        <f t="shared" ref="I100" si="26">I89+I99</f>
        <v>181.5</v>
      </c>
      <c r="J100" s="30">
        <f t="shared" ref="J100:L100" si="27">J89+J99</f>
        <v>1295.7</v>
      </c>
      <c r="K100" s="30"/>
      <c r="L100" s="30">
        <f t="shared" si="27"/>
        <v>202.5</v>
      </c>
    </row>
    <row r="101" spans="1:12" ht="15" x14ac:dyDescent="0.25">
      <c r="A101" s="18">
        <v>2</v>
      </c>
      <c r="B101" s="19">
        <v>1</v>
      </c>
      <c r="C101" s="20" t="s">
        <v>19</v>
      </c>
      <c r="D101" s="61" t="s">
        <v>20</v>
      </c>
      <c r="E101" s="75" t="s">
        <v>71</v>
      </c>
      <c r="F101" s="76" t="s">
        <v>72</v>
      </c>
      <c r="G101" s="77" t="s">
        <v>324</v>
      </c>
      <c r="H101" s="77" t="s">
        <v>325</v>
      </c>
      <c r="I101" s="77" t="s">
        <v>326</v>
      </c>
      <c r="J101" s="77" t="s">
        <v>327</v>
      </c>
      <c r="K101" s="78" t="s">
        <v>160</v>
      </c>
      <c r="L101" s="77" t="s">
        <v>328</v>
      </c>
    </row>
    <row r="102" spans="1:12" ht="15" x14ac:dyDescent="0.25">
      <c r="A102" s="21"/>
      <c r="B102" s="13"/>
      <c r="C102" s="9"/>
      <c r="D102" s="62"/>
      <c r="E102" s="46"/>
      <c r="F102" s="47"/>
      <c r="G102" s="48"/>
      <c r="H102" s="48"/>
      <c r="I102" s="48"/>
      <c r="J102" s="48"/>
      <c r="K102" s="49"/>
      <c r="L102" s="48"/>
    </row>
    <row r="103" spans="1:12" ht="15" x14ac:dyDescent="0.25">
      <c r="A103" s="21"/>
      <c r="B103" s="13"/>
      <c r="C103" s="9"/>
      <c r="D103" s="55" t="s">
        <v>21</v>
      </c>
      <c r="E103" s="75" t="s">
        <v>43</v>
      </c>
      <c r="F103" s="76" t="s">
        <v>77</v>
      </c>
      <c r="G103" s="77" t="s">
        <v>116</v>
      </c>
      <c r="H103" s="77" t="s">
        <v>98</v>
      </c>
      <c r="I103" s="77" t="s">
        <v>117</v>
      </c>
      <c r="J103" s="77" t="s">
        <v>118</v>
      </c>
      <c r="K103" s="78" t="s">
        <v>119</v>
      </c>
      <c r="L103" s="77" t="s">
        <v>103</v>
      </c>
    </row>
    <row r="104" spans="1:12" ht="15" x14ac:dyDescent="0.25">
      <c r="A104" s="21"/>
      <c r="B104" s="13"/>
      <c r="C104" s="9"/>
      <c r="D104" s="55" t="s">
        <v>22</v>
      </c>
      <c r="E104" s="75" t="s">
        <v>46</v>
      </c>
      <c r="F104" s="76" t="s">
        <v>110</v>
      </c>
      <c r="G104" s="77" t="s">
        <v>132</v>
      </c>
      <c r="H104" s="77" t="s">
        <v>94</v>
      </c>
      <c r="I104" s="77" t="s">
        <v>152</v>
      </c>
      <c r="J104" s="77" t="s">
        <v>153</v>
      </c>
      <c r="K104" s="78" t="s">
        <v>47</v>
      </c>
      <c r="L104" s="77" t="s">
        <v>75</v>
      </c>
    </row>
    <row r="105" spans="1:12" ht="15" x14ac:dyDescent="0.25">
      <c r="A105" s="21"/>
      <c r="B105" s="13"/>
      <c r="C105" s="9"/>
      <c r="D105" s="55" t="s">
        <v>23</v>
      </c>
      <c r="E105" s="51"/>
      <c r="F105" s="52"/>
      <c r="G105" s="52"/>
      <c r="H105" s="52"/>
      <c r="I105" s="52"/>
      <c r="J105" s="52"/>
      <c r="K105" s="53"/>
      <c r="L105" s="52"/>
    </row>
    <row r="106" spans="1:12" ht="15" x14ac:dyDescent="0.25">
      <c r="A106" s="21"/>
      <c r="B106" s="13"/>
      <c r="C106" s="9"/>
      <c r="D106" s="56" t="s">
        <v>69</v>
      </c>
      <c r="E106" s="75" t="s">
        <v>194</v>
      </c>
      <c r="F106" s="76" t="s">
        <v>73</v>
      </c>
      <c r="G106" s="77" t="s">
        <v>195</v>
      </c>
      <c r="H106" s="77" t="s">
        <v>101</v>
      </c>
      <c r="I106" s="77" t="s">
        <v>196</v>
      </c>
      <c r="J106" s="77" t="s">
        <v>154</v>
      </c>
      <c r="K106" s="78" t="s">
        <v>197</v>
      </c>
      <c r="L106" s="77" t="s">
        <v>135</v>
      </c>
    </row>
    <row r="107" spans="1:12" ht="15" x14ac:dyDescent="0.25">
      <c r="A107" s="21"/>
      <c r="B107" s="13"/>
      <c r="C107" s="9"/>
      <c r="D107" s="36"/>
      <c r="E107" s="51"/>
      <c r="F107" s="52"/>
      <c r="G107" s="52"/>
      <c r="H107" s="52"/>
      <c r="I107" s="52"/>
      <c r="J107" s="52"/>
      <c r="K107" s="53"/>
      <c r="L107" s="52"/>
    </row>
    <row r="108" spans="1:12" ht="15" x14ac:dyDescent="0.25">
      <c r="A108" s="22"/>
      <c r="B108" s="15"/>
      <c r="C108" s="6"/>
      <c r="D108" s="16" t="s">
        <v>32</v>
      </c>
      <c r="E108" s="7"/>
      <c r="F108" s="17">
        <f>F101+F103+F104+F106</f>
        <v>515</v>
      </c>
      <c r="G108" s="17">
        <f t="shared" ref="G108:J108" si="28">G101+G103+G104+G106</f>
        <v>16.399999999999999</v>
      </c>
      <c r="H108" s="17">
        <f t="shared" si="28"/>
        <v>21</v>
      </c>
      <c r="I108" s="17">
        <f t="shared" si="28"/>
        <v>117.4</v>
      </c>
      <c r="J108" s="17">
        <f t="shared" si="28"/>
        <v>712.4</v>
      </c>
      <c r="K108" s="23"/>
      <c r="L108" s="17">
        <f>L101+L103+L104+L106</f>
        <v>81</v>
      </c>
    </row>
    <row r="109" spans="1:12" ht="15" x14ac:dyDescent="0.25">
      <c r="A109" s="24">
        <f>A101</f>
        <v>2</v>
      </c>
      <c r="B109" s="11">
        <f>B101</f>
        <v>1</v>
      </c>
      <c r="C109" s="8" t="s">
        <v>24</v>
      </c>
      <c r="D109" s="55" t="s">
        <v>25</v>
      </c>
      <c r="E109" s="51"/>
      <c r="F109" s="52"/>
      <c r="G109" s="52"/>
      <c r="H109" s="52"/>
      <c r="I109" s="52"/>
      <c r="J109" s="52"/>
      <c r="K109" s="53"/>
      <c r="L109" s="52"/>
    </row>
    <row r="110" spans="1:12" ht="15" x14ac:dyDescent="0.25">
      <c r="A110" s="21"/>
      <c r="B110" s="13"/>
      <c r="C110" s="9"/>
      <c r="D110" s="55" t="s">
        <v>26</v>
      </c>
      <c r="E110" s="75" t="s">
        <v>337</v>
      </c>
      <c r="F110" s="76" t="s">
        <v>338</v>
      </c>
      <c r="G110" s="77" t="s">
        <v>287</v>
      </c>
      <c r="H110" s="77" t="s">
        <v>124</v>
      </c>
      <c r="I110" s="77" t="s">
        <v>317</v>
      </c>
      <c r="J110" s="77" t="s">
        <v>339</v>
      </c>
      <c r="K110" s="78" t="s">
        <v>318</v>
      </c>
      <c r="L110" s="77" t="s">
        <v>340</v>
      </c>
    </row>
    <row r="111" spans="1:12" ht="15" x14ac:dyDescent="0.25">
      <c r="A111" s="21"/>
      <c r="B111" s="13"/>
      <c r="C111" s="9"/>
      <c r="D111" s="55" t="s">
        <v>27</v>
      </c>
      <c r="E111" s="75" t="s">
        <v>86</v>
      </c>
      <c r="F111" s="76" t="s">
        <v>87</v>
      </c>
      <c r="G111" s="77" t="s">
        <v>88</v>
      </c>
      <c r="H111" s="77" t="s">
        <v>89</v>
      </c>
      <c r="I111" s="77" t="s">
        <v>90</v>
      </c>
      <c r="J111" s="77" t="s">
        <v>91</v>
      </c>
      <c r="K111" s="78" t="s">
        <v>40</v>
      </c>
      <c r="L111" s="77" t="s">
        <v>379</v>
      </c>
    </row>
    <row r="112" spans="1:12" ht="15" x14ac:dyDescent="0.25">
      <c r="A112" s="21"/>
      <c r="B112" s="13"/>
      <c r="C112" s="9"/>
      <c r="D112" s="55" t="s">
        <v>28</v>
      </c>
      <c r="E112" s="75" t="s">
        <v>59</v>
      </c>
      <c r="F112" s="76" t="s">
        <v>129</v>
      </c>
      <c r="G112" s="77" t="s">
        <v>272</v>
      </c>
      <c r="H112" s="77" t="s">
        <v>213</v>
      </c>
      <c r="I112" s="77" t="s">
        <v>273</v>
      </c>
      <c r="J112" s="77" t="s">
        <v>274</v>
      </c>
      <c r="K112" s="78" t="s">
        <v>60</v>
      </c>
      <c r="L112" s="77" t="s">
        <v>201</v>
      </c>
    </row>
    <row r="113" spans="1:12" ht="15" x14ac:dyDescent="0.25">
      <c r="A113" s="21"/>
      <c r="B113" s="13"/>
      <c r="C113" s="9"/>
      <c r="D113" s="55" t="s">
        <v>29</v>
      </c>
      <c r="E113" s="75" t="s">
        <v>161</v>
      </c>
      <c r="F113" s="76" t="s">
        <v>77</v>
      </c>
      <c r="G113" s="77" t="s">
        <v>151</v>
      </c>
      <c r="H113" s="77" t="s">
        <v>93</v>
      </c>
      <c r="I113" s="77" t="s">
        <v>162</v>
      </c>
      <c r="J113" s="77" t="s">
        <v>163</v>
      </c>
      <c r="K113" s="78" t="s">
        <v>164</v>
      </c>
      <c r="L113" s="77" t="s">
        <v>139</v>
      </c>
    </row>
    <row r="114" spans="1:12" ht="15" x14ac:dyDescent="0.25">
      <c r="A114" s="21"/>
      <c r="B114" s="13"/>
      <c r="C114" s="9"/>
      <c r="D114" s="55" t="s">
        <v>30</v>
      </c>
      <c r="E114" s="46"/>
      <c r="F114" s="47"/>
      <c r="G114" s="48"/>
      <c r="H114" s="48"/>
      <c r="I114" s="48"/>
      <c r="J114" s="48"/>
      <c r="K114" s="49"/>
      <c r="L114" s="48"/>
    </row>
    <row r="115" spans="1:12" ht="15" x14ac:dyDescent="0.25">
      <c r="A115" s="21"/>
      <c r="B115" s="13"/>
      <c r="C115" s="9"/>
      <c r="D115" s="55" t="s">
        <v>31</v>
      </c>
      <c r="E115" s="75" t="s">
        <v>343</v>
      </c>
      <c r="F115" s="76" t="s">
        <v>150</v>
      </c>
      <c r="G115" s="77" t="s">
        <v>287</v>
      </c>
      <c r="H115" s="77" t="s">
        <v>165</v>
      </c>
      <c r="I115" s="77" t="s">
        <v>288</v>
      </c>
      <c r="J115" s="77" t="s">
        <v>289</v>
      </c>
      <c r="K115" s="78" t="s">
        <v>345</v>
      </c>
      <c r="L115" s="77" t="s">
        <v>82</v>
      </c>
    </row>
    <row r="116" spans="1:12" ht="15" x14ac:dyDescent="0.25">
      <c r="A116" s="21"/>
      <c r="B116" s="13"/>
      <c r="C116" s="9"/>
      <c r="D116" s="62"/>
      <c r="E116" s="46"/>
      <c r="F116" s="47"/>
      <c r="G116" s="48"/>
      <c r="H116" s="48"/>
      <c r="I116" s="48"/>
      <c r="J116" s="48"/>
      <c r="K116" s="49"/>
      <c r="L116" s="48"/>
    </row>
    <row r="117" spans="1:12" ht="15" x14ac:dyDescent="0.25">
      <c r="A117" s="21"/>
      <c r="B117" s="13"/>
      <c r="C117" s="9"/>
      <c r="D117" s="62"/>
      <c r="E117" s="51"/>
      <c r="F117" s="52"/>
      <c r="G117" s="52"/>
      <c r="H117" s="52"/>
      <c r="I117" s="52"/>
      <c r="J117" s="52"/>
      <c r="K117" s="53"/>
      <c r="L117" s="52"/>
    </row>
    <row r="118" spans="1:12" ht="15" x14ac:dyDescent="0.25">
      <c r="A118" s="22"/>
      <c r="B118" s="15"/>
      <c r="C118" s="6"/>
      <c r="D118" s="16" t="s">
        <v>32</v>
      </c>
      <c r="E118" s="7"/>
      <c r="F118" s="17">
        <f>F110+F111+F112+F113+F115</f>
        <v>707.5</v>
      </c>
      <c r="G118" s="17">
        <f t="shared" ref="G118:J118" si="29">G110+G111+G112+G113+G115</f>
        <v>33.4</v>
      </c>
      <c r="H118" s="17">
        <f t="shared" si="29"/>
        <v>25.6</v>
      </c>
      <c r="I118" s="17">
        <f t="shared" si="29"/>
        <v>106.9</v>
      </c>
      <c r="J118" s="17">
        <f t="shared" si="29"/>
        <v>780.60000000000014</v>
      </c>
      <c r="K118" s="23"/>
      <c r="L118" s="17">
        <f>L110+L111+L112+L113+L114+L115+L116</f>
        <v>121.5</v>
      </c>
    </row>
    <row r="119" spans="1:12" ht="15.75" thickBot="1" x14ac:dyDescent="0.25">
      <c r="A119" s="27">
        <f>A101</f>
        <v>2</v>
      </c>
      <c r="B119" s="28">
        <f>B101</f>
        <v>1</v>
      </c>
      <c r="C119" s="68" t="s">
        <v>4</v>
      </c>
      <c r="D119" s="69"/>
      <c r="E119" s="29"/>
      <c r="F119" s="30">
        <f>F108+F118</f>
        <v>1222.5</v>
      </c>
      <c r="G119" s="30">
        <f t="shared" ref="G119" si="30">G108+G118</f>
        <v>49.8</v>
      </c>
      <c r="H119" s="30">
        <f t="shared" ref="H119" si="31">H108+H118</f>
        <v>46.6</v>
      </c>
      <c r="I119" s="30">
        <f t="shared" ref="I119" si="32">I108+I118</f>
        <v>224.3</v>
      </c>
      <c r="J119" s="30">
        <f t="shared" ref="J119:L119" si="33">J108+J118</f>
        <v>1493</v>
      </c>
      <c r="K119" s="30"/>
      <c r="L119" s="30">
        <f t="shared" si="33"/>
        <v>202.5</v>
      </c>
    </row>
    <row r="120" spans="1:12" ht="15" x14ac:dyDescent="0.25">
      <c r="A120" s="12">
        <v>2</v>
      </c>
      <c r="B120" s="13">
        <v>2</v>
      </c>
      <c r="C120" s="20" t="s">
        <v>19</v>
      </c>
      <c r="D120" s="61" t="s">
        <v>20</v>
      </c>
      <c r="E120" s="75" t="s">
        <v>86</v>
      </c>
      <c r="F120" s="76" t="s">
        <v>107</v>
      </c>
      <c r="G120" s="77" t="s">
        <v>215</v>
      </c>
      <c r="H120" s="77" t="s">
        <v>108</v>
      </c>
      <c r="I120" s="77" t="s">
        <v>109</v>
      </c>
      <c r="J120" s="77" t="s">
        <v>216</v>
      </c>
      <c r="K120" s="78" t="s">
        <v>40</v>
      </c>
      <c r="L120" s="77" t="s">
        <v>329</v>
      </c>
    </row>
    <row r="121" spans="1:12" ht="15" x14ac:dyDescent="0.25">
      <c r="A121" s="12"/>
      <c r="B121" s="13"/>
      <c r="C121" s="9"/>
      <c r="D121" s="56" t="s">
        <v>28</v>
      </c>
      <c r="E121" s="75" t="s">
        <v>62</v>
      </c>
      <c r="F121" s="76" t="s">
        <v>84</v>
      </c>
      <c r="G121" s="77" t="s">
        <v>140</v>
      </c>
      <c r="H121" s="77" t="s">
        <v>173</v>
      </c>
      <c r="I121" s="77" t="s">
        <v>241</v>
      </c>
      <c r="J121" s="77" t="s">
        <v>242</v>
      </c>
      <c r="K121" s="78" t="s">
        <v>63</v>
      </c>
      <c r="L121" s="77" t="s">
        <v>254</v>
      </c>
    </row>
    <row r="122" spans="1:12" ht="15" x14ac:dyDescent="0.25">
      <c r="A122" s="12"/>
      <c r="B122" s="13"/>
      <c r="C122" s="9"/>
      <c r="D122" s="55" t="s">
        <v>21</v>
      </c>
      <c r="E122" s="75" t="s">
        <v>161</v>
      </c>
      <c r="F122" s="76" t="s">
        <v>77</v>
      </c>
      <c r="G122" s="77" t="s">
        <v>151</v>
      </c>
      <c r="H122" s="77" t="s">
        <v>93</v>
      </c>
      <c r="I122" s="77" t="s">
        <v>162</v>
      </c>
      <c r="J122" s="77" t="s">
        <v>163</v>
      </c>
      <c r="K122" s="78" t="s">
        <v>164</v>
      </c>
      <c r="L122" s="77" t="s">
        <v>139</v>
      </c>
    </row>
    <row r="123" spans="1:12" ht="15" x14ac:dyDescent="0.25">
      <c r="A123" s="12"/>
      <c r="B123" s="13"/>
      <c r="C123" s="9"/>
      <c r="D123" s="55" t="s">
        <v>22</v>
      </c>
      <c r="E123" s="75" t="s">
        <v>46</v>
      </c>
      <c r="F123" s="76" t="s">
        <v>166</v>
      </c>
      <c r="G123" s="77" t="s">
        <v>257</v>
      </c>
      <c r="H123" s="77" t="s">
        <v>94</v>
      </c>
      <c r="I123" s="77" t="s">
        <v>258</v>
      </c>
      <c r="J123" s="77" t="s">
        <v>259</v>
      </c>
      <c r="K123" s="78" t="s">
        <v>47</v>
      </c>
      <c r="L123" s="77" t="s">
        <v>121</v>
      </c>
    </row>
    <row r="124" spans="1:12" ht="15" x14ac:dyDescent="0.25">
      <c r="A124" s="12"/>
      <c r="B124" s="13"/>
      <c r="C124" s="9"/>
      <c r="D124" s="55" t="s">
        <v>23</v>
      </c>
      <c r="E124" s="51"/>
      <c r="F124" s="52"/>
      <c r="G124" s="52"/>
      <c r="H124" s="52"/>
      <c r="I124" s="52"/>
      <c r="J124" s="52"/>
      <c r="K124" s="53"/>
      <c r="L124" s="52"/>
    </row>
    <row r="125" spans="1:12" ht="15" x14ac:dyDescent="0.25">
      <c r="A125" s="12"/>
      <c r="B125" s="13"/>
      <c r="C125" s="9"/>
      <c r="D125" s="62"/>
      <c r="E125" s="75" t="s">
        <v>52</v>
      </c>
      <c r="F125" s="76" t="s">
        <v>73</v>
      </c>
      <c r="G125" s="77" t="s">
        <v>133</v>
      </c>
      <c r="H125" s="77" t="s">
        <v>123</v>
      </c>
      <c r="I125" s="77" t="s">
        <v>134</v>
      </c>
      <c r="J125" s="77" t="s">
        <v>135</v>
      </c>
      <c r="K125" s="78" t="s">
        <v>53</v>
      </c>
      <c r="L125" s="77" t="s">
        <v>255</v>
      </c>
    </row>
    <row r="126" spans="1:12" ht="15" x14ac:dyDescent="0.25">
      <c r="A126" s="12"/>
      <c r="B126" s="13"/>
      <c r="C126" s="9"/>
      <c r="D126" s="62"/>
      <c r="E126" s="51"/>
      <c r="F126" s="52"/>
      <c r="G126" s="52"/>
      <c r="H126" s="52"/>
      <c r="I126" s="52"/>
      <c r="J126" s="52"/>
      <c r="K126" s="53"/>
      <c r="L126" s="52"/>
    </row>
    <row r="127" spans="1:12" ht="15" x14ac:dyDescent="0.25">
      <c r="A127" s="14"/>
      <c r="B127" s="15"/>
      <c r="C127" s="6"/>
      <c r="D127" s="16" t="s">
        <v>32</v>
      </c>
      <c r="E127" s="7"/>
      <c r="F127" s="17">
        <f>F120+F122+F123+F125</f>
        <v>374</v>
      </c>
      <c r="G127" s="17">
        <f t="shared" ref="G127:J127" si="34">G120+G122+G123+G125</f>
        <v>16.599999999999998</v>
      </c>
      <c r="H127" s="17">
        <f t="shared" si="34"/>
        <v>11.1</v>
      </c>
      <c r="I127" s="17">
        <f t="shared" si="34"/>
        <v>55.699999999999996</v>
      </c>
      <c r="J127" s="17">
        <f t="shared" si="34"/>
        <v>380.3</v>
      </c>
      <c r="K127" s="23"/>
      <c r="L127" s="17">
        <f>L120+L121+L122+L123+L124+L125+L126</f>
        <v>81</v>
      </c>
    </row>
    <row r="128" spans="1:12" ht="15" x14ac:dyDescent="0.25">
      <c r="A128" s="11">
        <f>A120</f>
        <v>2</v>
      </c>
      <c r="B128" s="11">
        <f>B120</f>
        <v>2</v>
      </c>
      <c r="C128" s="8" t="s">
        <v>24</v>
      </c>
      <c r="D128" s="55" t="s">
        <v>25</v>
      </c>
      <c r="E128" s="75" t="s">
        <v>269</v>
      </c>
      <c r="F128" s="76" t="s">
        <v>114</v>
      </c>
      <c r="G128" s="77" t="s">
        <v>310</v>
      </c>
      <c r="H128" s="77" t="s">
        <v>75</v>
      </c>
      <c r="I128" s="77" t="s">
        <v>380</v>
      </c>
      <c r="J128" s="77" t="s">
        <v>381</v>
      </c>
      <c r="K128" s="78" t="s">
        <v>270</v>
      </c>
      <c r="L128" s="77" t="s">
        <v>382</v>
      </c>
    </row>
    <row r="129" spans="1:12" ht="15" x14ac:dyDescent="0.25">
      <c r="A129" s="12"/>
      <c r="B129" s="13"/>
      <c r="C129" s="9"/>
      <c r="D129" s="55" t="s">
        <v>26</v>
      </c>
      <c r="E129" s="75" t="s">
        <v>314</v>
      </c>
      <c r="F129" s="76" t="s">
        <v>72</v>
      </c>
      <c r="G129" s="77" t="s">
        <v>315</v>
      </c>
      <c r="H129" s="77" t="s">
        <v>95</v>
      </c>
      <c r="I129" s="77" t="s">
        <v>229</v>
      </c>
      <c r="J129" s="77" t="s">
        <v>316</v>
      </c>
      <c r="K129" s="78" t="s">
        <v>230</v>
      </c>
      <c r="L129" s="77" t="s">
        <v>190</v>
      </c>
    </row>
    <row r="130" spans="1:12" ht="15" x14ac:dyDescent="0.25">
      <c r="A130" s="12"/>
      <c r="B130" s="13"/>
      <c r="C130" s="9"/>
      <c r="D130" s="55" t="s">
        <v>27</v>
      </c>
      <c r="E130" s="75" t="s">
        <v>275</v>
      </c>
      <c r="F130" s="76" t="s">
        <v>383</v>
      </c>
      <c r="G130" s="77" t="s">
        <v>254</v>
      </c>
      <c r="H130" s="77" t="s">
        <v>253</v>
      </c>
      <c r="I130" s="77" t="s">
        <v>384</v>
      </c>
      <c r="J130" s="77" t="s">
        <v>385</v>
      </c>
      <c r="K130" s="78" t="s">
        <v>276</v>
      </c>
      <c r="L130" s="77" t="s">
        <v>386</v>
      </c>
    </row>
    <row r="131" spans="1:12" ht="15" x14ac:dyDescent="0.25">
      <c r="A131" s="12"/>
      <c r="B131" s="13"/>
      <c r="C131" s="9"/>
      <c r="D131" s="55" t="s">
        <v>28</v>
      </c>
      <c r="E131" s="46"/>
      <c r="F131" s="47"/>
      <c r="G131" s="48"/>
      <c r="H131" s="48"/>
      <c r="I131" s="48"/>
      <c r="J131" s="48"/>
      <c r="K131" s="49"/>
      <c r="L131" s="48"/>
    </row>
    <row r="132" spans="1:12" ht="15" x14ac:dyDescent="0.25">
      <c r="A132" s="12"/>
      <c r="B132" s="13"/>
      <c r="C132" s="9"/>
      <c r="D132" s="55" t="s">
        <v>29</v>
      </c>
      <c r="E132" s="75" t="s">
        <v>387</v>
      </c>
      <c r="F132" s="76" t="s">
        <v>77</v>
      </c>
      <c r="G132" s="77" t="s">
        <v>113</v>
      </c>
      <c r="H132" s="77" t="s">
        <v>113</v>
      </c>
      <c r="I132" s="77" t="s">
        <v>225</v>
      </c>
      <c r="J132" s="77" t="s">
        <v>388</v>
      </c>
      <c r="K132" s="78" t="s">
        <v>389</v>
      </c>
      <c r="L132" s="77" t="s">
        <v>125</v>
      </c>
    </row>
    <row r="133" spans="1:12" ht="15" x14ac:dyDescent="0.25">
      <c r="A133" s="12"/>
      <c r="B133" s="13"/>
      <c r="C133" s="9"/>
      <c r="D133" s="55" t="s">
        <v>30</v>
      </c>
      <c r="E133" s="75" t="s">
        <v>348</v>
      </c>
      <c r="F133" s="76" t="s">
        <v>110</v>
      </c>
      <c r="G133" s="77" t="s">
        <v>132</v>
      </c>
      <c r="H133" s="77" t="s">
        <v>94</v>
      </c>
      <c r="I133" s="77" t="s">
        <v>152</v>
      </c>
      <c r="J133" s="77" t="s">
        <v>153</v>
      </c>
      <c r="K133" s="78" t="s">
        <v>351</v>
      </c>
      <c r="L133" s="77" t="s">
        <v>75</v>
      </c>
    </row>
    <row r="134" spans="1:12" ht="15" x14ac:dyDescent="0.25">
      <c r="A134" s="12"/>
      <c r="B134" s="13"/>
      <c r="C134" s="9"/>
      <c r="D134" s="55" t="s">
        <v>31</v>
      </c>
      <c r="E134" s="46"/>
      <c r="F134" s="47"/>
      <c r="G134" s="48"/>
      <c r="H134" s="48"/>
      <c r="I134" s="48"/>
      <c r="J134" s="48"/>
      <c r="K134" s="49"/>
      <c r="L134" s="48"/>
    </row>
    <row r="135" spans="1:12" ht="15" x14ac:dyDescent="0.25">
      <c r="A135" s="12"/>
      <c r="B135" s="13"/>
      <c r="C135" s="9"/>
      <c r="D135" s="62"/>
      <c r="E135" s="51"/>
      <c r="F135" s="52"/>
      <c r="G135" s="52"/>
      <c r="H135" s="52"/>
      <c r="I135" s="52"/>
      <c r="J135" s="52"/>
      <c r="K135" s="53"/>
      <c r="L135" s="52"/>
    </row>
    <row r="136" spans="1:12" ht="15" x14ac:dyDescent="0.25">
      <c r="A136" s="12"/>
      <c r="B136" s="13"/>
      <c r="C136" s="9"/>
      <c r="D136" s="62"/>
      <c r="E136" s="51"/>
      <c r="F136" s="52"/>
      <c r="G136" s="52"/>
      <c r="H136" s="52"/>
      <c r="I136" s="52"/>
      <c r="J136" s="52"/>
      <c r="K136" s="53"/>
      <c r="L136" s="52"/>
    </row>
    <row r="137" spans="1:12" ht="15" x14ac:dyDescent="0.25">
      <c r="A137" s="14"/>
      <c r="B137" s="15"/>
      <c r="C137" s="6"/>
      <c r="D137" s="16" t="s">
        <v>32</v>
      </c>
      <c r="E137" s="7"/>
      <c r="F137" s="17">
        <f>F129+F130+F131+F132+F133</f>
        <v>705</v>
      </c>
      <c r="G137" s="17">
        <f t="shared" ref="G137:J137" si="35">G129+G130+G131+G132+G133</f>
        <v>23.900000000000002</v>
      </c>
      <c r="H137" s="17">
        <f t="shared" si="35"/>
        <v>20.5</v>
      </c>
      <c r="I137" s="17">
        <f t="shared" si="35"/>
        <v>108.3</v>
      </c>
      <c r="J137" s="17">
        <f t="shared" si="35"/>
        <v>712.6</v>
      </c>
      <c r="K137" s="23"/>
      <c r="L137" s="17">
        <f>L128+L129+L130+L131+L132+L133+L134+L135+L136</f>
        <v>121.5</v>
      </c>
    </row>
    <row r="138" spans="1:12" ht="15.75" thickBot="1" x14ac:dyDescent="0.25">
      <c r="A138" s="31">
        <f>A120</f>
        <v>2</v>
      </c>
      <c r="B138" s="31">
        <f>B120</f>
        <v>2</v>
      </c>
      <c r="C138" s="68" t="s">
        <v>4</v>
      </c>
      <c r="D138" s="69"/>
      <c r="E138" s="29"/>
      <c r="F138" s="30">
        <f>F127+F137</f>
        <v>1079</v>
      </c>
      <c r="G138" s="30">
        <f t="shared" ref="G138" si="36">G127+G137</f>
        <v>40.5</v>
      </c>
      <c r="H138" s="30">
        <f t="shared" ref="H138" si="37">H127+H137</f>
        <v>31.6</v>
      </c>
      <c r="I138" s="30">
        <f t="shared" ref="I138" si="38">I127+I137</f>
        <v>164</v>
      </c>
      <c r="J138" s="30">
        <f t="shared" ref="J138:L138" si="39">J127+J137</f>
        <v>1092.9000000000001</v>
      </c>
      <c r="K138" s="30"/>
      <c r="L138" s="30">
        <f t="shared" si="39"/>
        <v>202.5</v>
      </c>
    </row>
    <row r="139" spans="1:12" ht="15" x14ac:dyDescent="0.25">
      <c r="A139" s="18">
        <v>2</v>
      </c>
      <c r="B139" s="19">
        <v>3</v>
      </c>
      <c r="C139" s="20" t="s">
        <v>19</v>
      </c>
      <c r="D139" s="63" t="s">
        <v>28</v>
      </c>
      <c r="E139" s="57"/>
      <c r="F139" s="58"/>
      <c r="G139" s="59"/>
      <c r="H139" s="59"/>
      <c r="I139" s="59"/>
      <c r="J139" s="59"/>
      <c r="K139" s="60"/>
      <c r="L139" s="59"/>
    </row>
    <row r="140" spans="1:12" ht="15" x14ac:dyDescent="0.25">
      <c r="A140" s="21"/>
      <c r="B140" s="13"/>
      <c r="C140" s="9"/>
      <c r="D140" s="64" t="s">
        <v>20</v>
      </c>
      <c r="E140" s="75" t="s">
        <v>179</v>
      </c>
      <c r="F140" s="76" t="s">
        <v>191</v>
      </c>
      <c r="G140" s="77" t="s">
        <v>169</v>
      </c>
      <c r="H140" s="77" t="s">
        <v>126</v>
      </c>
      <c r="I140" s="77" t="s">
        <v>198</v>
      </c>
      <c r="J140" s="77" t="s">
        <v>220</v>
      </c>
      <c r="K140" s="78" t="s">
        <v>180</v>
      </c>
      <c r="L140" s="77" t="s">
        <v>243</v>
      </c>
    </row>
    <row r="141" spans="1:12" ht="15" x14ac:dyDescent="0.25">
      <c r="A141" s="21"/>
      <c r="B141" s="13"/>
      <c r="C141" s="9"/>
      <c r="D141" s="55" t="s">
        <v>21</v>
      </c>
      <c r="E141" s="75" t="s">
        <v>38</v>
      </c>
      <c r="F141" s="76" t="s">
        <v>77</v>
      </c>
      <c r="G141" s="77" t="s">
        <v>97</v>
      </c>
      <c r="H141" s="77" t="s">
        <v>98</v>
      </c>
      <c r="I141" s="77" t="s">
        <v>99</v>
      </c>
      <c r="J141" s="77" t="s">
        <v>100</v>
      </c>
      <c r="K141" s="78" t="s">
        <v>39</v>
      </c>
      <c r="L141" s="77" t="s">
        <v>108</v>
      </c>
    </row>
    <row r="142" spans="1:12" ht="15.75" customHeight="1" x14ac:dyDescent="0.25">
      <c r="A142" s="21"/>
      <c r="B142" s="13"/>
      <c r="C142" s="9"/>
      <c r="D142" s="55" t="s">
        <v>22</v>
      </c>
      <c r="E142" s="57"/>
      <c r="F142" s="58"/>
      <c r="G142" s="59"/>
      <c r="H142" s="59"/>
      <c r="I142" s="59"/>
      <c r="J142" s="59"/>
      <c r="K142" s="60"/>
      <c r="L142" s="59"/>
    </row>
    <row r="143" spans="1:12" ht="15" x14ac:dyDescent="0.25">
      <c r="A143" s="21"/>
      <c r="B143" s="13"/>
      <c r="C143" s="9"/>
      <c r="D143" s="55" t="s">
        <v>23</v>
      </c>
      <c r="E143" s="75" t="s">
        <v>41</v>
      </c>
      <c r="F143" s="76" t="s">
        <v>114</v>
      </c>
      <c r="G143" s="77" t="s">
        <v>133</v>
      </c>
      <c r="H143" s="77" t="s">
        <v>93</v>
      </c>
      <c r="I143" s="77" t="s">
        <v>249</v>
      </c>
      <c r="J143" s="77" t="s">
        <v>250</v>
      </c>
      <c r="K143" s="78" t="s">
        <v>42</v>
      </c>
      <c r="L143" s="77" t="s">
        <v>135</v>
      </c>
    </row>
    <row r="144" spans="1:12" ht="15" x14ac:dyDescent="0.25">
      <c r="A144" s="21"/>
      <c r="B144" s="13"/>
      <c r="C144" s="9"/>
      <c r="D144" s="56" t="s">
        <v>69</v>
      </c>
      <c r="E144" s="75" t="s">
        <v>188</v>
      </c>
      <c r="F144" s="76" t="s">
        <v>199</v>
      </c>
      <c r="G144" s="77" t="s">
        <v>221</v>
      </c>
      <c r="H144" s="77" t="s">
        <v>207</v>
      </c>
      <c r="I144" s="77" t="s">
        <v>222</v>
      </c>
      <c r="J144" s="77" t="s">
        <v>223</v>
      </c>
      <c r="K144" s="78" t="s">
        <v>189</v>
      </c>
      <c r="L144" s="77" t="s">
        <v>256</v>
      </c>
    </row>
    <row r="145" spans="1:12" ht="15" x14ac:dyDescent="0.25">
      <c r="A145" s="21"/>
      <c r="B145" s="13"/>
      <c r="C145" s="9"/>
      <c r="D145" s="36"/>
      <c r="E145" s="51"/>
      <c r="F145" s="52"/>
      <c r="G145" s="52"/>
      <c r="H145" s="52"/>
      <c r="I145" s="52"/>
      <c r="J145" s="52"/>
      <c r="K145" s="53"/>
      <c r="L145" s="52"/>
    </row>
    <row r="146" spans="1:12" ht="15" x14ac:dyDescent="0.25">
      <c r="A146" s="22"/>
      <c r="B146" s="15"/>
      <c r="C146" s="6"/>
      <c r="D146" s="16" t="s">
        <v>32</v>
      </c>
      <c r="E146" s="7"/>
      <c r="F146" s="17">
        <f>F139+F140+F141+F142</f>
        <v>430</v>
      </c>
      <c r="G146" s="17">
        <f t="shared" ref="G146:J146" si="40">G139+G140+G141+G142</f>
        <v>11.1</v>
      </c>
      <c r="H146" s="17">
        <f t="shared" si="40"/>
        <v>10.4</v>
      </c>
      <c r="I146" s="17">
        <f t="shared" si="40"/>
        <v>65.5</v>
      </c>
      <c r="J146" s="17">
        <f t="shared" si="40"/>
        <v>396.1</v>
      </c>
      <c r="K146" s="23"/>
      <c r="L146" s="17">
        <f>L139+L140+L141+L142+L143+L144</f>
        <v>81</v>
      </c>
    </row>
    <row r="147" spans="1:12" ht="15" x14ac:dyDescent="0.25">
      <c r="A147" s="24">
        <f>A139</f>
        <v>2</v>
      </c>
      <c r="B147" s="11">
        <f>B139</f>
        <v>3</v>
      </c>
      <c r="C147" s="8" t="s">
        <v>24</v>
      </c>
      <c r="D147" s="55" t="s">
        <v>25</v>
      </c>
      <c r="E147" s="51"/>
      <c r="F147" s="52"/>
      <c r="G147" s="52"/>
      <c r="H147" s="52"/>
      <c r="I147" s="52"/>
      <c r="J147" s="52"/>
      <c r="K147" s="53"/>
      <c r="L147" s="52"/>
    </row>
    <row r="148" spans="1:12" ht="15" x14ac:dyDescent="0.25">
      <c r="A148" s="21"/>
      <c r="B148" s="13"/>
      <c r="C148" s="9"/>
      <c r="D148" s="55" t="s">
        <v>26</v>
      </c>
      <c r="E148" s="75" t="s">
        <v>390</v>
      </c>
      <c r="F148" s="76" t="s">
        <v>391</v>
      </c>
      <c r="G148" s="77" t="s">
        <v>130</v>
      </c>
      <c r="H148" s="77" t="s">
        <v>82</v>
      </c>
      <c r="I148" s="77" t="s">
        <v>392</v>
      </c>
      <c r="J148" s="77" t="s">
        <v>393</v>
      </c>
      <c r="K148" s="78" t="s">
        <v>394</v>
      </c>
      <c r="L148" s="77" t="s">
        <v>395</v>
      </c>
    </row>
    <row r="149" spans="1:12" ht="15" x14ac:dyDescent="0.25">
      <c r="A149" s="21"/>
      <c r="B149" s="13"/>
      <c r="C149" s="9"/>
      <c r="D149" s="55" t="s">
        <v>27</v>
      </c>
      <c r="E149" s="75" t="s">
        <v>277</v>
      </c>
      <c r="F149" s="76" t="s">
        <v>87</v>
      </c>
      <c r="G149" s="77" t="s">
        <v>138</v>
      </c>
      <c r="H149" s="77" t="s">
        <v>271</v>
      </c>
      <c r="I149" s="77" t="s">
        <v>278</v>
      </c>
      <c r="J149" s="77" t="s">
        <v>279</v>
      </c>
      <c r="K149" s="78" t="s">
        <v>280</v>
      </c>
      <c r="L149" s="77" t="s">
        <v>313</v>
      </c>
    </row>
    <row r="150" spans="1:12" ht="15" x14ac:dyDescent="0.25">
      <c r="A150" s="21"/>
      <c r="B150" s="13"/>
      <c r="C150" s="9"/>
      <c r="D150" s="55" t="s">
        <v>28</v>
      </c>
      <c r="E150" s="75" t="s">
        <v>231</v>
      </c>
      <c r="F150" s="76" t="s">
        <v>129</v>
      </c>
      <c r="G150" s="77" t="s">
        <v>82</v>
      </c>
      <c r="H150" s="77" t="s">
        <v>232</v>
      </c>
      <c r="I150" s="77" t="s">
        <v>225</v>
      </c>
      <c r="J150" s="77" t="s">
        <v>323</v>
      </c>
      <c r="K150" s="78" t="s">
        <v>233</v>
      </c>
      <c r="L150" s="77" t="s">
        <v>253</v>
      </c>
    </row>
    <row r="151" spans="1:12" ht="15" x14ac:dyDescent="0.25">
      <c r="A151" s="21"/>
      <c r="B151" s="13"/>
      <c r="C151" s="9"/>
      <c r="D151" s="55" t="s">
        <v>29</v>
      </c>
      <c r="E151" s="75" t="s">
        <v>260</v>
      </c>
      <c r="F151" s="76" t="s">
        <v>77</v>
      </c>
      <c r="G151" s="77" t="s">
        <v>136</v>
      </c>
      <c r="H151" s="77" t="s">
        <v>93</v>
      </c>
      <c r="I151" s="77" t="s">
        <v>261</v>
      </c>
      <c r="J151" s="77" t="s">
        <v>262</v>
      </c>
      <c r="K151" s="78" t="s">
        <v>263</v>
      </c>
      <c r="L151" s="77" t="s">
        <v>90</v>
      </c>
    </row>
    <row r="152" spans="1:12" ht="15" x14ac:dyDescent="0.25">
      <c r="A152" s="21"/>
      <c r="B152" s="13"/>
      <c r="C152" s="9"/>
      <c r="D152" s="55" t="s">
        <v>30</v>
      </c>
      <c r="E152" s="75" t="s">
        <v>348</v>
      </c>
      <c r="F152" s="76" t="s">
        <v>73</v>
      </c>
      <c r="G152" s="77" t="s">
        <v>78</v>
      </c>
      <c r="H152" s="77" t="s">
        <v>131</v>
      </c>
      <c r="I152" s="77" t="s">
        <v>396</v>
      </c>
      <c r="J152" s="77" t="s">
        <v>114</v>
      </c>
      <c r="K152" s="78" t="s">
        <v>351</v>
      </c>
      <c r="L152" s="77" t="s">
        <v>115</v>
      </c>
    </row>
    <row r="153" spans="1:12" ht="15" x14ac:dyDescent="0.25">
      <c r="A153" s="21"/>
      <c r="B153" s="13"/>
      <c r="C153" s="9"/>
      <c r="D153" s="55" t="s">
        <v>31</v>
      </c>
      <c r="E153" s="46"/>
      <c r="F153" s="47"/>
      <c r="G153" s="48"/>
      <c r="H153" s="48"/>
      <c r="I153" s="48"/>
      <c r="J153" s="48"/>
      <c r="K153" s="49"/>
      <c r="L153" s="48"/>
    </row>
    <row r="154" spans="1:12" ht="15" x14ac:dyDescent="0.25">
      <c r="A154" s="21"/>
      <c r="B154" s="13"/>
      <c r="C154" s="9"/>
      <c r="D154" s="62"/>
      <c r="E154" s="46"/>
      <c r="F154" s="47"/>
      <c r="G154" s="48"/>
      <c r="H154" s="48"/>
      <c r="I154" s="48"/>
      <c r="J154" s="48"/>
      <c r="K154" s="49"/>
      <c r="L154" s="48"/>
    </row>
    <row r="155" spans="1:12" ht="15" x14ac:dyDescent="0.25">
      <c r="A155" s="21"/>
      <c r="B155" s="13"/>
      <c r="C155" s="9"/>
      <c r="D155" s="62"/>
      <c r="E155" s="51"/>
      <c r="F155" s="52"/>
      <c r="G155" s="52"/>
      <c r="H155" s="52"/>
      <c r="I155" s="52"/>
      <c r="J155" s="52"/>
      <c r="K155" s="53"/>
      <c r="L155" s="52"/>
    </row>
    <row r="156" spans="1:12" ht="15" x14ac:dyDescent="0.25">
      <c r="A156" s="22"/>
      <c r="B156" s="15"/>
      <c r="C156" s="6"/>
      <c r="D156" s="16" t="s">
        <v>32</v>
      </c>
      <c r="E156" s="7"/>
      <c r="F156" s="17">
        <f>F148+F149+F150+F151+F153+F154</f>
        <v>652.5</v>
      </c>
      <c r="G156" s="17">
        <f t="shared" ref="G156:J156" si="41">G148+G149+G150+G151+G153+G154</f>
        <v>23.1</v>
      </c>
      <c r="H156" s="17">
        <f t="shared" si="41"/>
        <v>27</v>
      </c>
      <c r="I156" s="17">
        <f t="shared" si="41"/>
        <v>82.9</v>
      </c>
      <c r="J156" s="17">
        <f t="shared" si="41"/>
        <v>665.9</v>
      </c>
      <c r="K156" s="23"/>
      <c r="L156" s="17">
        <f>L148+L149+L150+L151+L152+L153+L154+L155</f>
        <v>121.5</v>
      </c>
    </row>
    <row r="157" spans="1:12" ht="15.75" thickBot="1" x14ac:dyDescent="0.25">
      <c r="A157" s="27">
        <f>A139</f>
        <v>2</v>
      </c>
      <c r="B157" s="28">
        <f>B139</f>
        <v>3</v>
      </c>
      <c r="C157" s="68" t="s">
        <v>4</v>
      </c>
      <c r="D157" s="69"/>
      <c r="E157" s="29"/>
      <c r="F157" s="30">
        <f>F146+F156</f>
        <v>1082.5</v>
      </c>
      <c r="G157" s="30">
        <f t="shared" ref="G157" si="42">G146+G156</f>
        <v>34.200000000000003</v>
      </c>
      <c r="H157" s="30">
        <f t="shared" ref="H157" si="43">H146+H156</f>
        <v>37.4</v>
      </c>
      <c r="I157" s="30">
        <f t="shared" ref="I157" si="44">I146+I156</f>
        <v>148.4</v>
      </c>
      <c r="J157" s="30">
        <f t="shared" ref="J157:L157" si="45">J146+J156</f>
        <v>1062</v>
      </c>
      <c r="K157" s="30"/>
      <c r="L157" s="30">
        <f t="shared" si="45"/>
        <v>202.5</v>
      </c>
    </row>
    <row r="158" spans="1:12" ht="15" x14ac:dyDescent="0.25">
      <c r="A158" s="18">
        <v>2</v>
      </c>
      <c r="B158" s="19">
        <v>4</v>
      </c>
      <c r="C158" s="20" t="s">
        <v>19</v>
      </c>
      <c r="D158" s="61" t="s">
        <v>20</v>
      </c>
      <c r="E158" s="75" t="s">
        <v>251</v>
      </c>
      <c r="F158" s="76" t="s">
        <v>205</v>
      </c>
      <c r="G158" s="77" t="s">
        <v>206</v>
      </c>
      <c r="H158" s="77" t="s">
        <v>207</v>
      </c>
      <c r="I158" s="77" t="s">
        <v>95</v>
      </c>
      <c r="J158" s="77" t="s">
        <v>208</v>
      </c>
      <c r="K158" s="78" t="s">
        <v>61</v>
      </c>
      <c r="L158" s="77" t="s">
        <v>252</v>
      </c>
    </row>
    <row r="159" spans="1:12" ht="15" x14ac:dyDescent="0.25">
      <c r="A159" s="21"/>
      <c r="B159" s="13"/>
      <c r="C159" s="9"/>
      <c r="D159" s="55" t="s">
        <v>28</v>
      </c>
      <c r="E159" s="75" t="s">
        <v>59</v>
      </c>
      <c r="F159" s="76" t="s">
        <v>84</v>
      </c>
      <c r="G159" s="77" t="s">
        <v>96</v>
      </c>
      <c r="H159" s="77" t="s">
        <v>140</v>
      </c>
      <c r="I159" s="77" t="s">
        <v>171</v>
      </c>
      <c r="J159" s="77" t="s">
        <v>172</v>
      </c>
      <c r="K159" s="78" t="s">
        <v>60</v>
      </c>
      <c r="L159" s="77" t="s">
        <v>177</v>
      </c>
    </row>
    <row r="160" spans="1:12" ht="15" x14ac:dyDescent="0.25">
      <c r="A160" s="21"/>
      <c r="B160" s="13"/>
      <c r="C160" s="9"/>
      <c r="D160" s="55" t="s">
        <v>21</v>
      </c>
      <c r="E160" s="75" t="s">
        <v>260</v>
      </c>
      <c r="F160" s="76" t="s">
        <v>77</v>
      </c>
      <c r="G160" s="77" t="s">
        <v>136</v>
      </c>
      <c r="H160" s="77" t="s">
        <v>93</v>
      </c>
      <c r="I160" s="77" t="s">
        <v>261</v>
      </c>
      <c r="J160" s="77" t="s">
        <v>262</v>
      </c>
      <c r="K160" s="78" t="s">
        <v>263</v>
      </c>
      <c r="L160" s="77" t="s">
        <v>90</v>
      </c>
    </row>
    <row r="161" spans="1:12" ht="15" x14ac:dyDescent="0.25">
      <c r="A161" s="21"/>
      <c r="B161" s="13"/>
      <c r="C161" s="9"/>
      <c r="D161" s="55" t="s">
        <v>22</v>
      </c>
      <c r="E161" s="75" t="s">
        <v>46</v>
      </c>
      <c r="F161" s="76" t="s">
        <v>166</v>
      </c>
      <c r="G161" s="77" t="s">
        <v>257</v>
      </c>
      <c r="H161" s="77" t="s">
        <v>94</v>
      </c>
      <c r="I161" s="77" t="s">
        <v>258</v>
      </c>
      <c r="J161" s="77" t="s">
        <v>259</v>
      </c>
      <c r="K161" s="78" t="s">
        <v>47</v>
      </c>
      <c r="L161" s="77" t="s">
        <v>121</v>
      </c>
    </row>
    <row r="162" spans="1:12" ht="15" x14ac:dyDescent="0.25">
      <c r="A162" s="21"/>
      <c r="B162" s="13"/>
      <c r="C162" s="9"/>
      <c r="D162" s="55" t="s">
        <v>23</v>
      </c>
      <c r="E162" s="57"/>
      <c r="F162" s="58"/>
      <c r="G162" s="59"/>
      <c r="H162" s="59"/>
      <c r="I162" s="59"/>
      <c r="J162" s="59"/>
      <c r="K162" s="60"/>
      <c r="L162" s="59"/>
    </row>
    <row r="163" spans="1:12" ht="15" x14ac:dyDescent="0.25">
      <c r="A163" s="21"/>
      <c r="B163" s="13"/>
      <c r="C163" s="9"/>
      <c r="D163" s="62"/>
      <c r="E163" s="75" t="s">
        <v>52</v>
      </c>
      <c r="F163" s="76" t="s">
        <v>73</v>
      </c>
      <c r="G163" s="77" t="s">
        <v>133</v>
      </c>
      <c r="H163" s="77" t="s">
        <v>123</v>
      </c>
      <c r="I163" s="77" t="s">
        <v>134</v>
      </c>
      <c r="J163" s="77" t="s">
        <v>135</v>
      </c>
      <c r="K163" s="78" t="s">
        <v>53</v>
      </c>
      <c r="L163" s="77" t="s">
        <v>255</v>
      </c>
    </row>
    <row r="164" spans="1:12" ht="15" x14ac:dyDescent="0.25">
      <c r="A164" s="21"/>
      <c r="B164" s="13"/>
      <c r="C164" s="9"/>
      <c r="D164" s="5"/>
      <c r="E164" s="51"/>
      <c r="F164" s="52"/>
      <c r="G164" s="52"/>
      <c r="H164" s="52"/>
      <c r="I164" s="52"/>
      <c r="J164" s="52"/>
      <c r="K164" s="53"/>
      <c r="L164" s="52"/>
    </row>
    <row r="165" spans="1:12" ht="15" x14ac:dyDescent="0.25">
      <c r="A165" s="22"/>
      <c r="B165" s="15"/>
      <c r="C165" s="6"/>
      <c r="D165" s="16" t="s">
        <v>32</v>
      </c>
      <c r="E165" s="7"/>
      <c r="F165" s="17">
        <f>F158+F160+F161+F162</f>
        <v>314</v>
      </c>
      <c r="G165" s="17">
        <f t="shared" ref="G165:J165" si="46">G158+G160+G161+G162</f>
        <v>12.8</v>
      </c>
      <c r="H165" s="17">
        <f t="shared" si="46"/>
        <v>11.5</v>
      </c>
      <c r="I165" s="17">
        <f t="shared" si="46"/>
        <v>59</v>
      </c>
      <c r="J165" s="17">
        <f t="shared" si="46"/>
        <v>384.2</v>
      </c>
      <c r="K165" s="23"/>
      <c r="L165" s="17">
        <f>L158+L159+L160+L161+L162+L163+L164</f>
        <v>81</v>
      </c>
    </row>
    <row r="166" spans="1:12" ht="15" x14ac:dyDescent="0.25">
      <c r="A166" s="24">
        <f>A158</f>
        <v>2</v>
      </c>
      <c r="B166" s="11">
        <f>B158</f>
        <v>4</v>
      </c>
      <c r="C166" s="8" t="s">
        <v>24</v>
      </c>
      <c r="D166" s="55" t="s">
        <v>25</v>
      </c>
      <c r="E166" s="51"/>
      <c r="F166" s="52"/>
      <c r="G166" s="52"/>
      <c r="H166" s="52"/>
      <c r="I166" s="52"/>
      <c r="J166" s="52"/>
      <c r="K166" s="53"/>
      <c r="L166" s="52"/>
    </row>
    <row r="167" spans="1:12" ht="15" x14ac:dyDescent="0.25">
      <c r="A167" s="21"/>
      <c r="B167" s="13"/>
      <c r="C167" s="9"/>
      <c r="D167" s="55" t="s">
        <v>26</v>
      </c>
      <c r="E167" s="75" t="s">
        <v>397</v>
      </c>
      <c r="F167" s="76" t="s">
        <v>72</v>
      </c>
      <c r="G167" s="77" t="s">
        <v>98</v>
      </c>
      <c r="H167" s="77" t="s">
        <v>398</v>
      </c>
      <c r="I167" s="77" t="s">
        <v>125</v>
      </c>
      <c r="J167" s="77" t="s">
        <v>399</v>
      </c>
      <c r="K167" s="78" t="s">
        <v>400</v>
      </c>
      <c r="L167" s="77" t="s">
        <v>332</v>
      </c>
    </row>
    <row r="168" spans="1:12" ht="15" x14ac:dyDescent="0.25">
      <c r="A168" s="21"/>
      <c r="B168" s="13"/>
      <c r="C168" s="9"/>
      <c r="D168" s="55" t="s">
        <v>27</v>
      </c>
      <c r="E168" s="75" t="s">
        <v>127</v>
      </c>
      <c r="F168" s="76" t="s">
        <v>87</v>
      </c>
      <c r="G168" s="77" t="s">
        <v>192</v>
      </c>
      <c r="H168" s="77" t="s">
        <v>83</v>
      </c>
      <c r="I168" s="77" t="s">
        <v>190</v>
      </c>
      <c r="J168" s="77" t="s">
        <v>193</v>
      </c>
      <c r="K168" s="78" t="s">
        <v>56</v>
      </c>
      <c r="L168" s="77" t="s">
        <v>319</v>
      </c>
    </row>
    <row r="169" spans="1:12" ht="15" x14ac:dyDescent="0.25">
      <c r="A169" s="21"/>
      <c r="B169" s="13"/>
      <c r="C169" s="9"/>
      <c r="D169" s="55" t="s">
        <v>28</v>
      </c>
      <c r="E169" s="75" t="s">
        <v>54</v>
      </c>
      <c r="F169" s="76" t="s">
        <v>129</v>
      </c>
      <c r="G169" s="77" t="s">
        <v>128</v>
      </c>
      <c r="H169" s="77" t="s">
        <v>111</v>
      </c>
      <c r="I169" s="77" t="s">
        <v>148</v>
      </c>
      <c r="J169" s="77" t="s">
        <v>312</v>
      </c>
      <c r="K169" s="78" t="s">
        <v>55</v>
      </c>
      <c r="L169" s="77" t="s">
        <v>366</v>
      </c>
    </row>
    <row r="170" spans="1:12" ht="15" x14ac:dyDescent="0.25">
      <c r="A170" s="21"/>
      <c r="B170" s="13"/>
      <c r="C170" s="9"/>
      <c r="D170" s="55" t="s">
        <v>29</v>
      </c>
      <c r="E170" s="75" t="s">
        <v>161</v>
      </c>
      <c r="F170" s="76" t="s">
        <v>77</v>
      </c>
      <c r="G170" s="77" t="s">
        <v>151</v>
      </c>
      <c r="H170" s="77" t="s">
        <v>93</v>
      </c>
      <c r="I170" s="77" t="s">
        <v>162</v>
      </c>
      <c r="J170" s="77" t="s">
        <v>163</v>
      </c>
      <c r="K170" s="78" t="s">
        <v>164</v>
      </c>
      <c r="L170" s="77" t="s">
        <v>139</v>
      </c>
    </row>
    <row r="171" spans="1:12" ht="15" x14ac:dyDescent="0.25">
      <c r="A171" s="21"/>
      <c r="B171" s="13"/>
      <c r="C171" s="9"/>
      <c r="D171" s="55" t="s">
        <v>30</v>
      </c>
      <c r="E171" s="46"/>
      <c r="F171" s="47"/>
      <c r="G171" s="48"/>
      <c r="H171" s="48"/>
      <c r="I171" s="48"/>
      <c r="J171" s="48"/>
      <c r="K171" s="49"/>
      <c r="L171" s="48"/>
    </row>
    <row r="172" spans="1:12" ht="15" x14ac:dyDescent="0.25">
      <c r="A172" s="21"/>
      <c r="B172" s="13"/>
      <c r="C172" s="9"/>
      <c r="D172" s="55" t="s">
        <v>31</v>
      </c>
      <c r="E172" s="75" t="s">
        <v>343</v>
      </c>
      <c r="F172" s="76" t="s">
        <v>209</v>
      </c>
      <c r="G172" s="77" t="s">
        <v>398</v>
      </c>
      <c r="H172" s="77" t="s">
        <v>94</v>
      </c>
      <c r="I172" s="77" t="s">
        <v>401</v>
      </c>
      <c r="J172" s="77" t="s">
        <v>402</v>
      </c>
      <c r="K172" s="78" t="s">
        <v>345</v>
      </c>
      <c r="L172" s="77" t="s">
        <v>130</v>
      </c>
    </row>
    <row r="173" spans="1:12" ht="15" x14ac:dyDescent="0.25">
      <c r="A173" s="21"/>
      <c r="B173" s="13"/>
      <c r="C173" s="9"/>
      <c r="D173" s="62"/>
      <c r="E173" s="57"/>
      <c r="F173" s="58"/>
      <c r="G173" s="59"/>
      <c r="H173" s="59"/>
      <c r="I173" s="59"/>
      <c r="J173" s="59"/>
      <c r="K173" s="60"/>
      <c r="L173" s="59"/>
    </row>
    <row r="174" spans="1:12" ht="15" x14ac:dyDescent="0.25">
      <c r="A174" s="21"/>
      <c r="B174" s="13"/>
      <c r="C174" s="9"/>
      <c r="D174" s="62"/>
      <c r="E174" s="51"/>
      <c r="F174" s="52"/>
      <c r="G174" s="52"/>
      <c r="H174" s="52"/>
      <c r="I174" s="52"/>
      <c r="J174" s="52"/>
      <c r="K174" s="53"/>
      <c r="L174" s="52"/>
    </row>
    <row r="175" spans="1:12" ht="15" x14ac:dyDescent="0.25">
      <c r="A175" s="22"/>
      <c r="B175" s="15"/>
      <c r="C175" s="6"/>
      <c r="D175" s="16" t="s">
        <v>32</v>
      </c>
      <c r="E175" s="7"/>
      <c r="F175" s="17">
        <f>F167+F168+F170+F171</f>
        <v>500</v>
      </c>
      <c r="G175" s="17">
        <f t="shared" ref="G175:J175" si="47">G167+G168+G170+G171</f>
        <v>14.899999999999999</v>
      </c>
      <c r="H175" s="17">
        <f t="shared" si="47"/>
        <v>19.2</v>
      </c>
      <c r="I175" s="17">
        <f t="shared" si="47"/>
        <v>44.5</v>
      </c>
      <c r="J175" s="17">
        <f t="shared" si="47"/>
        <v>403.99999999999994</v>
      </c>
      <c r="K175" s="23"/>
      <c r="L175" s="17">
        <f>L166+L167+L168+L169+L170+L171+L172+L173+L174</f>
        <v>121.5</v>
      </c>
    </row>
    <row r="176" spans="1:12" ht="15.75" thickBot="1" x14ac:dyDescent="0.25">
      <c r="A176" s="27">
        <f>A158</f>
        <v>2</v>
      </c>
      <c r="B176" s="28">
        <f>B158</f>
        <v>4</v>
      </c>
      <c r="C176" s="68" t="s">
        <v>4</v>
      </c>
      <c r="D176" s="69"/>
      <c r="E176" s="29"/>
      <c r="F176" s="30">
        <f>F165+F175</f>
        <v>814</v>
      </c>
      <c r="G176" s="30">
        <f t="shared" ref="G176" si="48">G165+G175</f>
        <v>27.7</v>
      </c>
      <c r="H176" s="30">
        <f t="shared" ref="H176" si="49">H165+H175</f>
        <v>30.7</v>
      </c>
      <c r="I176" s="30">
        <f t="shared" ref="I176" si="50">I165+I175</f>
        <v>103.5</v>
      </c>
      <c r="J176" s="30">
        <f t="shared" ref="J176:L176" si="51">J165+J175</f>
        <v>788.19999999999993</v>
      </c>
      <c r="K176" s="30"/>
      <c r="L176" s="30">
        <f t="shared" si="51"/>
        <v>202.5</v>
      </c>
    </row>
    <row r="177" spans="1:12" ht="15" x14ac:dyDescent="0.25">
      <c r="A177" s="18">
        <v>2</v>
      </c>
      <c r="B177" s="19">
        <v>5</v>
      </c>
      <c r="C177" s="20" t="s">
        <v>19</v>
      </c>
      <c r="D177" s="61" t="s">
        <v>20</v>
      </c>
      <c r="E177" s="75" t="s">
        <v>48</v>
      </c>
      <c r="F177" s="76" t="s">
        <v>77</v>
      </c>
      <c r="G177" s="77" t="s">
        <v>290</v>
      </c>
      <c r="H177" s="77" t="s">
        <v>207</v>
      </c>
      <c r="I177" s="77" t="s">
        <v>291</v>
      </c>
      <c r="J177" s="77" t="s">
        <v>292</v>
      </c>
      <c r="K177" s="78" t="s">
        <v>49</v>
      </c>
      <c r="L177" s="77" t="s">
        <v>293</v>
      </c>
    </row>
    <row r="178" spans="1:12" ht="15" x14ac:dyDescent="0.25">
      <c r="A178" s="21"/>
      <c r="B178" s="13"/>
      <c r="C178" s="9"/>
      <c r="D178" s="56" t="s">
        <v>69</v>
      </c>
      <c r="E178" s="75" t="s">
        <v>120</v>
      </c>
      <c r="F178" s="76" t="s">
        <v>73</v>
      </c>
      <c r="G178" s="77" t="s">
        <v>95</v>
      </c>
      <c r="H178" s="77" t="s">
        <v>294</v>
      </c>
      <c r="I178" s="77" t="s">
        <v>295</v>
      </c>
      <c r="J178" s="77" t="s">
        <v>296</v>
      </c>
      <c r="K178" s="78" t="s">
        <v>122</v>
      </c>
      <c r="L178" s="77" t="s">
        <v>264</v>
      </c>
    </row>
    <row r="179" spans="1:12" ht="15" x14ac:dyDescent="0.25">
      <c r="A179" s="21"/>
      <c r="B179" s="13"/>
      <c r="C179" s="9"/>
      <c r="D179" s="55" t="s">
        <v>21</v>
      </c>
      <c r="E179" s="75" t="s">
        <v>161</v>
      </c>
      <c r="F179" s="76" t="s">
        <v>77</v>
      </c>
      <c r="G179" s="77" t="s">
        <v>151</v>
      </c>
      <c r="H179" s="77" t="s">
        <v>93</v>
      </c>
      <c r="I179" s="77" t="s">
        <v>162</v>
      </c>
      <c r="J179" s="77" t="s">
        <v>163</v>
      </c>
      <c r="K179" s="78" t="s">
        <v>164</v>
      </c>
      <c r="L179" s="77" t="s">
        <v>139</v>
      </c>
    </row>
    <row r="180" spans="1:12" ht="15" x14ac:dyDescent="0.25">
      <c r="A180" s="21"/>
      <c r="B180" s="13"/>
      <c r="C180" s="9"/>
      <c r="D180" s="55" t="s">
        <v>22</v>
      </c>
      <c r="E180" s="75" t="s">
        <v>46</v>
      </c>
      <c r="F180" s="76" t="s">
        <v>209</v>
      </c>
      <c r="G180" s="77" t="s">
        <v>195</v>
      </c>
      <c r="H180" s="77" t="s">
        <v>94</v>
      </c>
      <c r="I180" s="77" t="s">
        <v>210</v>
      </c>
      <c r="J180" s="77" t="s">
        <v>211</v>
      </c>
      <c r="K180" s="78" t="s">
        <v>47</v>
      </c>
      <c r="L180" s="77" t="s">
        <v>130</v>
      </c>
    </row>
    <row r="181" spans="1:12" ht="15" x14ac:dyDescent="0.25">
      <c r="A181" s="21"/>
      <c r="B181" s="13"/>
      <c r="C181" s="9"/>
      <c r="D181" s="55" t="s">
        <v>23</v>
      </c>
      <c r="E181" s="51"/>
      <c r="F181" s="52"/>
      <c r="G181" s="52"/>
      <c r="H181" s="52"/>
      <c r="I181" s="52"/>
      <c r="J181" s="52"/>
      <c r="K181" s="53"/>
      <c r="L181" s="52"/>
    </row>
    <row r="182" spans="1:12" ht="15" x14ac:dyDescent="0.25">
      <c r="A182" s="21"/>
      <c r="B182" s="13"/>
      <c r="C182" s="9"/>
      <c r="D182" s="36"/>
      <c r="E182" s="37"/>
      <c r="F182" s="38"/>
      <c r="G182" s="38"/>
      <c r="H182" s="38"/>
      <c r="I182" s="38"/>
      <c r="J182" s="38"/>
      <c r="K182" s="39"/>
      <c r="L182" s="38"/>
    </row>
    <row r="183" spans="1:12" ht="15" x14ac:dyDescent="0.25">
      <c r="A183" s="21"/>
      <c r="B183" s="13"/>
      <c r="C183" s="9"/>
      <c r="D183" s="5"/>
      <c r="E183" s="37"/>
      <c r="F183" s="38"/>
      <c r="G183" s="38"/>
      <c r="H183" s="38"/>
      <c r="I183" s="38"/>
      <c r="J183" s="38"/>
      <c r="K183" s="39"/>
      <c r="L183" s="38"/>
    </row>
    <row r="184" spans="1:12" ht="15.75" customHeight="1" x14ac:dyDescent="0.25">
      <c r="A184" s="22"/>
      <c r="B184" s="15"/>
      <c r="C184" s="6"/>
      <c r="D184" s="16" t="s">
        <v>32</v>
      </c>
      <c r="E184" s="7"/>
      <c r="F184" s="17">
        <f>F177+F178+F179+F180</f>
        <v>503</v>
      </c>
      <c r="G184" s="17">
        <f t="shared" ref="G184:J184" si="52">G177+G178+G179+G180</f>
        <v>17.399999999999999</v>
      </c>
      <c r="H184" s="17">
        <f t="shared" si="52"/>
        <v>18.2</v>
      </c>
      <c r="I184" s="17">
        <f t="shared" si="52"/>
        <v>100.10000000000001</v>
      </c>
      <c r="J184" s="17">
        <f t="shared" si="52"/>
        <v>631.40000000000009</v>
      </c>
      <c r="K184" s="23"/>
      <c r="L184" s="17">
        <f>L177+L178+L179+L180</f>
        <v>81</v>
      </c>
    </row>
    <row r="185" spans="1:12" ht="15" x14ac:dyDescent="0.25">
      <c r="A185" s="24">
        <f>A177</f>
        <v>2</v>
      </c>
      <c r="B185" s="11">
        <f>B177</f>
        <v>5</v>
      </c>
      <c r="C185" s="8" t="s">
        <v>24</v>
      </c>
      <c r="D185" s="55" t="s">
        <v>25</v>
      </c>
      <c r="E185" s="51"/>
      <c r="F185" s="52"/>
      <c r="G185" s="52"/>
      <c r="H185" s="52"/>
      <c r="I185" s="52"/>
      <c r="J185" s="52"/>
      <c r="K185" s="53"/>
      <c r="L185" s="52"/>
    </row>
    <row r="186" spans="1:12" ht="15" x14ac:dyDescent="0.25">
      <c r="A186" s="21"/>
      <c r="B186" s="13"/>
      <c r="C186" s="9"/>
      <c r="D186" s="55" t="s">
        <v>26</v>
      </c>
      <c r="E186" s="75" t="s">
        <v>403</v>
      </c>
      <c r="F186" s="76" t="s">
        <v>391</v>
      </c>
      <c r="G186" s="77" t="s">
        <v>126</v>
      </c>
      <c r="H186" s="77" t="s">
        <v>85</v>
      </c>
      <c r="I186" s="77" t="s">
        <v>404</v>
      </c>
      <c r="J186" s="77" t="s">
        <v>405</v>
      </c>
      <c r="K186" s="78" t="s">
        <v>112</v>
      </c>
      <c r="L186" s="77" t="s">
        <v>406</v>
      </c>
    </row>
    <row r="187" spans="1:12" ht="15" x14ac:dyDescent="0.25">
      <c r="A187" s="21"/>
      <c r="B187" s="13"/>
      <c r="C187" s="9"/>
      <c r="D187" s="55" t="s">
        <v>27</v>
      </c>
      <c r="E187" s="75" t="s">
        <v>174</v>
      </c>
      <c r="F187" s="76" t="s">
        <v>87</v>
      </c>
      <c r="G187" s="77" t="s">
        <v>226</v>
      </c>
      <c r="H187" s="77" t="s">
        <v>227</v>
      </c>
      <c r="I187" s="77" t="s">
        <v>121</v>
      </c>
      <c r="J187" s="77" t="s">
        <v>228</v>
      </c>
      <c r="K187" s="78" t="s">
        <v>175</v>
      </c>
      <c r="L187" s="77" t="s">
        <v>281</v>
      </c>
    </row>
    <row r="188" spans="1:12" ht="15" x14ac:dyDescent="0.25">
      <c r="A188" s="21"/>
      <c r="B188" s="13"/>
      <c r="C188" s="9"/>
      <c r="D188" s="55" t="s">
        <v>28</v>
      </c>
      <c r="E188" s="75" t="s">
        <v>62</v>
      </c>
      <c r="F188" s="76" t="s">
        <v>84</v>
      </c>
      <c r="G188" s="77" t="s">
        <v>140</v>
      </c>
      <c r="H188" s="77" t="s">
        <v>173</v>
      </c>
      <c r="I188" s="77" t="s">
        <v>241</v>
      </c>
      <c r="J188" s="77" t="s">
        <v>242</v>
      </c>
      <c r="K188" s="78" t="s">
        <v>63</v>
      </c>
      <c r="L188" s="77" t="s">
        <v>254</v>
      </c>
    </row>
    <row r="189" spans="1:12" ht="15" x14ac:dyDescent="0.25">
      <c r="A189" s="21"/>
      <c r="B189" s="13"/>
      <c r="C189" s="9"/>
      <c r="D189" s="55" t="s">
        <v>29</v>
      </c>
      <c r="E189" s="75" t="s">
        <v>407</v>
      </c>
      <c r="F189" s="76" t="s">
        <v>77</v>
      </c>
      <c r="G189" s="77" t="s">
        <v>151</v>
      </c>
      <c r="H189" s="77" t="s">
        <v>113</v>
      </c>
      <c r="I189" s="77" t="s">
        <v>305</v>
      </c>
      <c r="J189" s="77" t="s">
        <v>350</v>
      </c>
      <c r="K189" s="78" t="s">
        <v>408</v>
      </c>
      <c r="L189" s="77" t="s">
        <v>409</v>
      </c>
    </row>
    <row r="190" spans="1:12" ht="15" x14ac:dyDescent="0.25">
      <c r="A190" s="21"/>
      <c r="B190" s="13"/>
      <c r="C190" s="9"/>
      <c r="D190" s="55" t="s">
        <v>30</v>
      </c>
      <c r="E190" s="75" t="s">
        <v>348</v>
      </c>
      <c r="F190" s="76" t="s">
        <v>410</v>
      </c>
      <c r="G190" s="77" t="s">
        <v>139</v>
      </c>
      <c r="H190" s="77" t="s">
        <v>131</v>
      </c>
      <c r="I190" s="77" t="s">
        <v>76</v>
      </c>
      <c r="J190" s="77" t="s">
        <v>411</v>
      </c>
      <c r="K190" s="78" t="s">
        <v>351</v>
      </c>
      <c r="L190" s="77" t="s">
        <v>102</v>
      </c>
    </row>
    <row r="191" spans="1:12" ht="15" x14ac:dyDescent="0.25">
      <c r="A191" s="21"/>
      <c r="B191" s="13"/>
      <c r="C191" s="9"/>
      <c r="D191" s="55" t="s">
        <v>31</v>
      </c>
      <c r="E191" s="46"/>
      <c r="F191" s="47"/>
      <c r="G191" s="48"/>
      <c r="H191" s="48"/>
      <c r="I191" s="48"/>
      <c r="J191" s="48"/>
      <c r="K191" s="49"/>
      <c r="L191" s="48"/>
    </row>
    <row r="192" spans="1:12" ht="15" x14ac:dyDescent="0.25">
      <c r="A192" s="21"/>
      <c r="B192" s="13"/>
      <c r="C192" s="9"/>
      <c r="D192" s="62"/>
      <c r="E192" s="51"/>
      <c r="F192" s="52"/>
      <c r="G192" s="52"/>
      <c r="H192" s="52"/>
      <c r="I192" s="52"/>
      <c r="J192" s="52"/>
      <c r="K192" s="53"/>
      <c r="L192" s="52"/>
    </row>
    <row r="193" spans="1:12" ht="15" x14ac:dyDescent="0.25">
      <c r="A193" s="21"/>
      <c r="B193" s="13"/>
      <c r="C193" s="9"/>
      <c r="D193" s="62"/>
      <c r="E193" s="51"/>
      <c r="F193" s="52"/>
      <c r="G193" s="52"/>
      <c r="H193" s="52"/>
      <c r="I193" s="52"/>
      <c r="J193" s="52"/>
      <c r="K193" s="53"/>
      <c r="L193" s="52"/>
    </row>
    <row r="194" spans="1:12" ht="15" x14ac:dyDescent="0.25">
      <c r="A194" s="22"/>
      <c r="B194" s="15"/>
      <c r="C194" s="6"/>
      <c r="D194" s="16" t="s">
        <v>32</v>
      </c>
      <c r="E194" s="7"/>
      <c r="F194" s="17">
        <f>F186+F187+F188+F189+F191</f>
        <v>662.5</v>
      </c>
      <c r="G194" s="17">
        <f t="shared" ref="G194:J194" si="53">G186+G187+G188+G189+G191</f>
        <v>28.9</v>
      </c>
      <c r="H194" s="17">
        <f t="shared" si="53"/>
        <v>31.400000000000002</v>
      </c>
      <c r="I194" s="17">
        <f t="shared" si="53"/>
        <v>82.9</v>
      </c>
      <c r="J194" s="17">
        <f t="shared" si="53"/>
        <v>726</v>
      </c>
      <c r="K194" s="23"/>
      <c r="L194" s="17">
        <f>L185+L186+L187+L188+L189+L190+L191+L192+L193</f>
        <v>121.5</v>
      </c>
    </row>
    <row r="195" spans="1:12" ht="15" x14ac:dyDescent="0.2">
      <c r="A195" s="27">
        <f>A177</f>
        <v>2</v>
      </c>
      <c r="B195" s="28">
        <f>B177</f>
        <v>5</v>
      </c>
      <c r="C195" s="68" t="s">
        <v>4</v>
      </c>
      <c r="D195" s="69"/>
      <c r="E195" s="29"/>
      <c r="F195" s="30">
        <f>F184+F194</f>
        <v>1165.5</v>
      </c>
      <c r="G195" s="30">
        <f t="shared" ref="G195" si="54">G184+G194</f>
        <v>46.3</v>
      </c>
      <c r="H195" s="30">
        <f t="shared" ref="H195" si="55">H184+H194</f>
        <v>49.6</v>
      </c>
      <c r="I195" s="30">
        <f t="shared" ref="I195" si="56">I184+I194</f>
        <v>183</v>
      </c>
      <c r="J195" s="30">
        <f t="shared" ref="J195:L195" si="57">J184+J194</f>
        <v>1357.4</v>
      </c>
      <c r="K195" s="30"/>
      <c r="L195" s="30">
        <f t="shared" si="57"/>
        <v>202.5</v>
      </c>
    </row>
    <row r="196" spans="1:12" x14ac:dyDescent="0.2">
      <c r="A196" s="25"/>
      <c r="B196" s="26"/>
      <c r="C196" s="70" t="s">
        <v>5</v>
      </c>
      <c r="D196" s="70"/>
      <c r="E196" s="70"/>
      <c r="F196" s="32">
        <f>(F24+F43+F62+F81+F100+F119+F138+F157+F176+F195)/(IF(F24=0,0,1)+IF(F43=0,0,1)+IF(F62=0,0,1)+IF(F81=0,0,1)+IF(F100=0,0,1)+IF(F119=0,0,1)+IF(F138=0,0,1)+IF(F157=0,0,1)+IF(F176=0,0,1)+IF(F195=0,0,1))</f>
        <v>1117.2</v>
      </c>
      <c r="G196" s="32">
        <f t="shared" ref="G196:J196" si="58">(G24+G43+G62+G81+G100+G119+G138+G157+G176+G195)/(IF(G24=0,0,1)+IF(G43=0,0,1)+IF(G62=0,0,1)+IF(G81=0,0,1)+IF(G100=0,0,1)+IF(G119=0,0,1)+IF(G138=0,0,1)+IF(G157=0,0,1)+IF(G176=0,0,1)+IF(G195=0,0,1))</f>
        <v>42.279999999999994</v>
      </c>
      <c r="H196" s="32">
        <f t="shared" si="58"/>
        <v>40.980000000000004</v>
      </c>
      <c r="I196" s="32">
        <f t="shared" si="58"/>
        <v>166.24</v>
      </c>
      <c r="J196" s="32">
        <f t="shared" si="58"/>
        <v>1195.48</v>
      </c>
      <c r="K196" s="32"/>
      <c r="L196" s="32">
        <f t="shared" ref="L196" si="59">(L24+L43+L62+L81+L100+L119+L138+L157+L176+L195)/(IF(L24=0,0,1)+IF(L43=0,0,1)+IF(L62=0,0,1)+IF(L81=0,0,1)+IF(L100=0,0,1)+IF(L119=0,0,1)+IF(L138=0,0,1)+IF(L157=0,0,1)+IF(L176=0,0,1)+IF(L195=0,0,1))</f>
        <v>202.5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2025-03-27T08:33:07Z</dcterms:modified>
</cp:coreProperties>
</file>