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5\меню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7" i="1" l="1"/>
  <c r="H157" i="1"/>
  <c r="I157" i="1"/>
  <c r="J157" i="1"/>
  <c r="L157" i="1"/>
  <c r="F157" i="1"/>
  <c r="F139" i="1"/>
  <c r="L108" i="1"/>
  <c r="G108" i="1"/>
  <c r="H108" i="1"/>
  <c r="I108" i="1"/>
  <c r="J108" i="1"/>
  <c r="F108" i="1"/>
  <c r="J89" i="1"/>
  <c r="I89" i="1"/>
  <c r="L89" i="1"/>
  <c r="F89" i="1"/>
  <c r="F24" i="1"/>
  <c r="L13" i="1"/>
  <c r="F13" i="1"/>
  <c r="F23" i="1" l="1"/>
  <c r="L195" i="1" l="1"/>
  <c r="G195" i="1"/>
  <c r="H195" i="1"/>
  <c r="I195" i="1"/>
  <c r="J195" i="1"/>
  <c r="F195" i="1"/>
  <c r="L185" i="1"/>
  <c r="G185" i="1"/>
  <c r="H185" i="1"/>
  <c r="I185" i="1"/>
  <c r="J185" i="1"/>
  <c r="F185" i="1"/>
  <c r="L176" i="1"/>
  <c r="G176" i="1"/>
  <c r="H176" i="1"/>
  <c r="I176" i="1"/>
  <c r="J176" i="1"/>
  <c r="F176" i="1"/>
  <c r="L166" i="1"/>
  <c r="G166" i="1"/>
  <c r="H166" i="1"/>
  <c r="I166" i="1"/>
  <c r="J166" i="1"/>
  <c r="F166" i="1"/>
  <c r="L147" i="1" l="1"/>
  <c r="G147" i="1"/>
  <c r="H147" i="1"/>
  <c r="I147" i="1"/>
  <c r="J147" i="1"/>
  <c r="F147" i="1"/>
  <c r="L138" i="1"/>
  <c r="G138" i="1"/>
  <c r="H138" i="1"/>
  <c r="I138" i="1"/>
  <c r="J138" i="1"/>
  <c r="F138" i="1"/>
  <c r="L127" i="1"/>
  <c r="G127" i="1"/>
  <c r="H127" i="1"/>
  <c r="I127" i="1"/>
  <c r="J127" i="1"/>
  <c r="F127" i="1"/>
  <c r="G118" i="1"/>
  <c r="H118" i="1"/>
  <c r="I118" i="1"/>
  <c r="J118" i="1"/>
  <c r="L118" i="1"/>
  <c r="F118" i="1"/>
  <c r="L99" i="1" l="1"/>
  <c r="G99" i="1"/>
  <c r="H99" i="1"/>
  <c r="I99" i="1"/>
  <c r="J99" i="1"/>
  <c r="F9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 l="1"/>
  <c r="G42" i="1"/>
  <c r="H42" i="1"/>
  <c r="I42" i="1"/>
  <c r="J42" i="1"/>
  <c r="F42" i="1"/>
  <c r="L32" i="1"/>
  <c r="G32" i="1"/>
  <c r="H32" i="1"/>
  <c r="I32" i="1"/>
  <c r="J32" i="1"/>
  <c r="F32" i="1"/>
  <c r="L23" i="1"/>
  <c r="G23" i="1"/>
  <c r="H23" i="1"/>
  <c r="I23" i="1"/>
  <c r="J23" i="1"/>
  <c r="G13" i="1"/>
  <c r="H13" i="1"/>
  <c r="I13" i="1"/>
  <c r="J13" i="1"/>
  <c r="G119" i="1" l="1"/>
  <c r="H119" i="1"/>
  <c r="I119" i="1"/>
  <c r="J119" i="1"/>
  <c r="G89" i="1"/>
  <c r="H89" i="1"/>
  <c r="B196" i="1" l="1"/>
  <c r="A196" i="1"/>
  <c r="L196" i="1"/>
  <c r="J196" i="1"/>
  <c r="I196" i="1"/>
  <c r="H196" i="1"/>
  <c r="G196" i="1"/>
  <c r="F196" i="1"/>
  <c r="B186" i="1"/>
  <c r="A186" i="1"/>
  <c r="B177" i="1"/>
  <c r="A177" i="1"/>
  <c r="L177" i="1"/>
  <c r="J177" i="1"/>
  <c r="I177" i="1"/>
  <c r="H177" i="1"/>
  <c r="G177" i="1"/>
  <c r="F177" i="1"/>
  <c r="B167" i="1"/>
  <c r="A167" i="1"/>
  <c r="B158" i="1"/>
  <c r="A158" i="1"/>
  <c r="L158" i="1"/>
  <c r="J158" i="1"/>
  <c r="I158" i="1"/>
  <c r="H158" i="1"/>
  <c r="G158" i="1"/>
  <c r="F158" i="1"/>
  <c r="B148" i="1"/>
  <c r="A148" i="1"/>
  <c r="B139" i="1"/>
  <c r="A139" i="1"/>
  <c r="L139" i="1"/>
  <c r="J139" i="1"/>
  <c r="I139" i="1"/>
  <c r="H139" i="1"/>
  <c r="G139" i="1"/>
  <c r="B128" i="1"/>
  <c r="A128" i="1"/>
  <c r="B119" i="1"/>
  <c r="A119" i="1"/>
  <c r="L119" i="1"/>
  <c r="F119" i="1"/>
  <c r="B109" i="1"/>
  <c r="A109" i="1"/>
  <c r="B100" i="1"/>
  <c r="A100" i="1"/>
  <c r="L100" i="1"/>
  <c r="J100" i="1"/>
  <c r="I100" i="1"/>
  <c r="H100" i="1"/>
  <c r="G100" i="1"/>
  <c r="F100" i="1"/>
  <c r="B90" i="1"/>
  <c r="A90" i="1"/>
  <c r="B81" i="1"/>
  <c r="A81" i="1"/>
  <c r="L81" i="1"/>
  <c r="J81" i="1"/>
  <c r="I81" i="1"/>
  <c r="H81" i="1"/>
  <c r="G81" i="1"/>
  <c r="F81" i="1"/>
  <c r="B71" i="1"/>
  <c r="A71" i="1"/>
  <c r="B62" i="1"/>
  <c r="A62" i="1"/>
  <c r="L62" i="1"/>
  <c r="I62" i="1"/>
  <c r="H62" i="1"/>
  <c r="G62" i="1"/>
  <c r="F62" i="1"/>
  <c r="B52" i="1"/>
  <c r="A52" i="1"/>
  <c r="B43" i="1"/>
  <c r="A43" i="1"/>
  <c r="L43" i="1"/>
  <c r="J43" i="1"/>
  <c r="I43" i="1"/>
  <c r="H43" i="1"/>
  <c r="G43" i="1"/>
  <c r="F43" i="1"/>
  <c r="B33" i="1"/>
  <c r="A33" i="1"/>
  <c r="B24" i="1"/>
  <c r="A24" i="1"/>
  <c r="L24" i="1"/>
  <c r="J24" i="1"/>
  <c r="I24" i="1"/>
  <c r="H24" i="1"/>
  <c r="G24" i="1"/>
  <c r="B14" i="1"/>
  <c r="A14" i="1"/>
  <c r="F197" i="1" l="1"/>
  <c r="I197" i="1"/>
  <c r="L197" i="1"/>
  <c r="H197" i="1"/>
  <c r="G197" i="1"/>
  <c r="J62" i="1"/>
  <c r="J197" i="1" s="1"/>
</calcChain>
</file>

<file path=xl/sharedStrings.xml><?xml version="1.0" encoding="utf-8"?>
<sst xmlns="http://schemas.openxmlformats.org/spreadsheetml/2006/main" count="999" uniqueCount="439">
  <si>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</si>
  <si>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</si>
  <si>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</si>
  <si>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</si>
  <si>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</si>
  <si>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</si>
  <si>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</si>
  <si>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</si>
  <si>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</si>
  <si>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</si>
  <si>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</si>
  <si>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</si>
  <si>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</si>
  <si>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</si>
  <si>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</si>
  <si>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</si>
  <si>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</si>
  <si>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</si>
  <si>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</si>
  <si>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</si>
  <si>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</si>
  <si>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</si>
  <si>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</si>
  <si>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</si>
  <si>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</si>
  <si>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</si>
  <si>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</si>
  <si>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</si>
  <si>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</si>
  <si>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</si>
  <si>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</si>
  <si>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</si>
  <si>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</si>
  <si>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</si>
  <si>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</si>
  <si>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</si>
  <si>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</si>
  <si>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</si>
  <si>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ТТК 94</t>
  </si>
  <si>
    <t>ТТК 234</t>
  </si>
  <si>
    <t>Яблоко</t>
  </si>
  <si>
    <t>ТТК 4</t>
  </si>
  <si>
    <t>Макароны с сыром</t>
  </si>
  <si>
    <t>ТТК 42</t>
  </si>
  <si>
    <t>Кофейный напиток</t>
  </si>
  <si>
    <t>Какао с молоком</t>
  </si>
  <si>
    <t>ТТК 16</t>
  </si>
  <si>
    <t>Батон</t>
  </si>
  <si>
    <t>ТТК 7</t>
  </si>
  <si>
    <t>Каша пшенная молочная с маслом</t>
  </si>
  <si>
    <t>ТТК 26</t>
  </si>
  <si>
    <t>Компот из изюма</t>
  </si>
  <si>
    <t>ТТК 183</t>
  </si>
  <si>
    <t>Соус красный основной</t>
  </si>
  <si>
    <t>ТТК 231</t>
  </si>
  <si>
    <t>Картофельное пюре</t>
  </si>
  <si>
    <t>ТТК 20</t>
  </si>
  <si>
    <t>Булочка (хлеб) "Здоровье" из ржаной муки</t>
  </si>
  <si>
    <t>ТТК 202</t>
  </si>
  <si>
    <t>ТТК 56</t>
  </si>
  <si>
    <t>Каша гречневая рассыпчатая</t>
  </si>
  <si>
    <t>ТТК 21</t>
  </si>
  <si>
    <t>ТТК 41</t>
  </si>
  <si>
    <t>ТТК 98</t>
  </si>
  <si>
    <t>директор</t>
  </si>
  <si>
    <t>Темникова И.А.</t>
  </si>
  <si>
    <t>МБОУ "Гимназия № 83"</t>
  </si>
  <si>
    <t>Согласовано:</t>
  </si>
  <si>
    <t>сладкое</t>
  </si>
  <si>
    <t>соус</t>
  </si>
  <si>
    <t>ТТК 92</t>
  </si>
  <si>
    <t>Компот из черноплодной рябины</t>
  </si>
  <si>
    <t>ТТК 312</t>
  </si>
  <si>
    <t>210</t>
  </si>
  <si>
    <t>21</t>
  </si>
  <si>
    <t>200</t>
  </si>
  <si>
    <t>3,6</t>
  </si>
  <si>
    <t>2,7</t>
  </si>
  <si>
    <t>22,9</t>
  </si>
  <si>
    <t>127</t>
  </si>
  <si>
    <t>4,5</t>
  </si>
  <si>
    <t>6,5</t>
  </si>
  <si>
    <t>90</t>
  </si>
  <si>
    <t>15,6</t>
  </si>
  <si>
    <t>11,6</t>
  </si>
  <si>
    <t>12,5</t>
  </si>
  <si>
    <t>0</t>
  </si>
  <si>
    <t>53</t>
  </si>
  <si>
    <t>5,7</t>
  </si>
  <si>
    <t>12</t>
  </si>
  <si>
    <t>1,5</t>
  </si>
  <si>
    <t>1,6</t>
  </si>
  <si>
    <t>15,8</t>
  </si>
  <si>
    <t>81</t>
  </si>
  <si>
    <t>8,1</t>
  </si>
  <si>
    <t>70</t>
  </si>
  <si>
    <t>8,3</t>
  </si>
  <si>
    <t>0,1</t>
  </si>
  <si>
    <t>0,5</t>
  </si>
  <si>
    <t>7,6</t>
  </si>
  <si>
    <t>2,3</t>
  </si>
  <si>
    <t>16,2</t>
  </si>
  <si>
    <t>86</t>
  </si>
  <si>
    <t>10</t>
  </si>
  <si>
    <t>10,8</t>
  </si>
  <si>
    <t>39,9</t>
  </si>
  <si>
    <t>290</t>
  </si>
  <si>
    <t>14,5</t>
  </si>
  <si>
    <t>7,2</t>
  </si>
  <si>
    <t>10,5</t>
  </si>
  <si>
    <t>8,8</t>
  </si>
  <si>
    <t>3,2</t>
  </si>
  <si>
    <t>Суп картофельный с горохом с курицей</t>
  </si>
  <si>
    <t>14,2</t>
  </si>
  <si>
    <t>151,3</t>
  </si>
  <si>
    <t>150</t>
  </si>
  <si>
    <t>1,1</t>
  </si>
  <si>
    <t>0,4</t>
  </si>
  <si>
    <t>22</t>
  </si>
  <si>
    <t>0,3</t>
  </si>
  <si>
    <t>20,2</t>
  </si>
  <si>
    <t>79</t>
  </si>
  <si>
    <t>30,2</t>
  </si>
  <si>
    <t>117</t>
  </si>
  <si>
    <t>6,2</t>
  </si>
  <si>
    <t>1,7</t>
  </si>
  <si>
    <t>18,2</t>
  </si>
  <si>
    <t>7,3</t>
  </si>
  <si>
    <t>17,4</t>
  </si>
  <si>
    <t>8,5</t>
  </si>
  <si>
    <t>173,7</t>
  </si>
  <si>
    <t>ТТК 502</t>
  </si>
  <si>
    <t>13,9</t>
  </si>
  <si>
    <t>21,8</t>
  </si>
  <si>
    <t>189</t>
  </si>
  <si>
    <t>1,4</t>
  </si>
  <si>
    <t>школьный лагерь</t>
  </si>
  <si>
    <t>Коржик молочный</t>
  </si>
  <si>
    <t>ТТК 215</t>
  </si>
  <si>
    <t>12,7</t>
  </si>
  <si>
    <t>Салат из свежих огурцов</t>
  </si>
  <si>
    <t>ТТК 67</t>
  </si>
  <si>
    <t>13,5</t>
  </si>
  <si>
    <t>4,7</t>
  </si>
  <si>
    <t>Минтай в омлете</t>
  </si>
  <si>
    <t>ТТК 58</t>
  </si>
  <si>
    <t>64</t>
  </si>
  <si>
    <t>0,2</t>
  </si>
  <si>
    <t>Салат из свежих огурцов и помидоров</t>
  </si>
  <si>
    <t>ТТК 66</t>
  </si>
  <si>
    <t xml:space="preserve">Щи из свежей капусты с курицей и сметаной </t>
  </si>
  <si>
    <t>111,2</t>
  </si>
  <si>
    <t>Чай с сахаром</t>
  </si>
  <si>
    <t>ТТК 95</t>
  </si>
  <si>
    <t>7</t>
  </si>
  <si>
    <t>Напиток из плодов шиповника</t>
  </si>
  <si>
    <t>ТТК 184</t>
  </si>
  <si>
    <t>25,4</t>
  </si>
  <si>
    <t>208</t>
  </si>
  <si>
    <t>Салат "Сезонный" (капуста свеж, огур свеж, лук реп)</t>
  </si>
  <si>
    <t>7,8</t>
  </si>
  <si>
    <t>75</t>
  </si>
  <si>
    <t>Плов из птицы (индейка)</t>
  </si>
  <si>
    <t>ТТК 145</t>
  </si>
  <si>
    <t>Компот из яблок</t>
  </si>
  <si>
    <t>99</t>
  </si>
  <si>
    <t>ТТК 110</t>
  </si>
  <si>
    <t>Бефстроганов (филе куриное)</t>
  </si>
  <si>
    <t>ТТК 386</t>
  </si>
  <si>
    <t>Слойка Бантик</t>
  </si>
  <si>
    <t>81/08</t>
  </si>
  <si>
    <t>Огурец свежий</t>
  </si>
  <si>
    <t>ТТК 45</t>
  </si>
  <si>
    <t xml:space="preserve">Борщ из свежей капусты с курицей и сметаной </t>
  </si>
  <si>
    <t>ТТК 100</t>
  </si>
  <si>
    <t>Сок Сады придонья</t>
  </si>
  <si>
    <t>Напиток витаминный (изюм, шиповник)</t>
  </si>
  <si>
    <t>473/16</t>
  </si>
  <si>
    <t>гор. напиток</t>
  </si>
  <si>
    <t xml:space="preserve">Рассольник Ленинградский с курицей и сметаной </t>
  </si>
  <si>
    <t>Рис припущенный</t>
  </si>
  <si>
    <t>ТТК 57</t>
  </si>
  <si>
    <t xml:space="preserve">Омлет натуральный </t>
  </si>
  <si>
    <t>100</t>
  </si>
  <si>
    <t>16,7</t>
  </si>
  <si>
    <t>1,9</t>
  </si>
  <si>
    <t>199</t>
  </si>
  <si>
    <t>46</t>
  </si>
  <si>
    <t>27,1</t>
  </si>
  <si>
    <t>30</t>
  </si>
  <si>
    <t>2,2</t>
  </si>
  <si>
    <t>0,7</t>
  </si>
  <si>
    <t>12,8</t>
  </si>
  <si>
    <t>66</t>
  </si>
  <si>
    <t>Слойка с конфитюром</t>
  </si>
  <si>
    <t>77</t>
  </si>
  <si>
    <t>218,6</t>
  </si>
  <si>
    <t>34,5</t>
  </si>
  <si>
    <t>ТТК 260</t>
  </si>
  <si>
    <t>Чай с лимоном</t>
  </si>
  <si>
    <t>15,2</t>
  </si>
  <si>
    <t>61,1</t>
  </si>
  <si>
    <t>6,6</t>
  </si>
  <si>
    <t>ТТК 93</t>
  </si>
  <si>
    <t>109</t>
  </si>
  <si>
    <t>10,7</t>
  </si>
  <si>
    <t>44,5</t>
  </si>
  <si>
    <t>60</t>
  </si>
  <si>
    <t>2</t>
  </si>
  <si>
    <t>9,6</t>
  </si>
  <si>
    <t>4,6</t>
  </si>
  <si>
    <t>123,3</t>
  </si>
  <si>
    <t>29,5</t>
  </si>
  <si>
    <t>Котлета "Переменка"</t>
  </si>
  <si>
    <t>13</t>
  </si>
  <si>
    <t>16,4</t>
  </si>
  <si>
    <t>11,1</t>
  </si>
  <si>
    <t>244</t>
  </si>
  <si>
    <t>ТТК 466</t>
  </si>
  <si>
    <t>64,6</t>
  </si>
  <si>
    <t xml:space="preserve">Макаронные изделия отварные </t>
  </si>
  <si>
    <t>160</t>
  </si>
  <si>
    <t>5,2</t>
  </si>
  <si>
    <t>37,9</t>
  </si>
  <si>
    <t>222,8</t>
  </si>
  <si>
    <t>14,4</t>
  </si>
  <si>
    <t>9,5</t>
  </si>
  <si>
    <t>54</t>
  </si>
  <si>
    <t>1,2</t>
  </si>
  <si>
    <t>37,3</t>
  </si>
  <si>
    <t>182</t>
  </si>
  <si>
    <t>5,4</t>
  </si>
  <si>
    <t xml:space="preserve">Каша "Дружба" </t>
  </si>
  <si>
    <t>8</t>
  </si>
  <si>
    <t>42,6</t>
  </si>
  <si>
    <t>267,6</t>
  </si>
  <si>
    <t>190</t>
  </si>
  <si>
    <t>26,9</t>
  </si>
  <si>
    <t>11,3</t>
  </si>
  <si>
    <t>11,9</t>
  </si>
  <si>
    <t>349,2</t>
  </si>
  <si>
    <t>26</t>
  </si>
  <si>
    <t>23</t>
  </si>
  <si>
    <t>92</t>
  </si>
  <si>
    <t>ТТК 610</t>
  </si>
  <si>
    <t>0,8</t>
  </si>
  <si>
    <t>5,5</t>
  </si>
  <si>
    <t>52,5</t>
  </si>
  <si>
    <t>72</t>
  </si>
  <si>
    <t>10,3</t>
  </si>
  <si>
    <t>5</t>
  </si>
  <si>
    <t>142,4</t>
  </si>
  <si>
    <t>34,8</t>
  </si>
  <si>
    <t>13,3</t>
  </si>
  <si>
    <t>3,5</t>
  </si>
  <si>
    <t>139</t>
  </si>
  <si>
    <t>44,1</t>
  </si>
  <si>
    <t>36,9</t>
  </si>
  <si>
    <t>Компот из сухофруктов</t>
  </si>
  <si>
    <t>147,8</t>
  </si>
  <si>
    <t>ТТК183</t>
  </si>
  <si>
    <t>57</t>
  </si>
  <si>
    <t>6</t>
  </si>
  <si>
    <t>1,3</t>
  </si>
  <si>
    <t>39,3</t>
  </si>
  <si>
    <t>192,1</t>
  </si>
  <si>
    <t>Макаронник</t>
  </si>
  <si>
    <t>53,8</t>
  </si>
  <si>
    <t>347,9</t>
  </si>
  <si>
    <t>ТТК 606</t>
  </si>
  <si>
    <t>21,6</t>
  </si>
  <si>
    <t xml:space="preserve">Горячий бутерброд с сыром </t>
  </si>
  <si>
    <t>27,8</t>
  </si>
  <si>
    <t>108</t>
  </si>
  <si>
    <t>10,6</t>
  </si>
  <si>
    <t>3,7</t>
  </si>
  <si>
    <t>40,3</t>
  </si>
  <si>
    <t>12,6</t>
  </si>
  <si>
    <t>28,9</t>
  </si>
  <si>
    <t>13,7</t>
  </si>
  <si>
    <t>19,6</t>
  </si>
  <si>
    <t>252,9</t>
  </si>
  <si>
    <t>59,9</t>
  </si>
  <si>
    <t>37,6</t>
  </si>
  <si>
    <t>209,6</t>
  </si>
  <si>
    <t>16,3</t>
  </si>
  <si>
    <t>0,6</t>
  </si>
  <si>
    <t>24,1</t>
  </si>
  <si>
    <t>94,7</t>
  </si>
  <si>
    <t>9,7</t>
  </si>
  <si>
    <t>61</t>
  </si>
  <si>
    <t>6,4</t>
  </si>
  <si>
    <t>42,1</t>
  </si>
  <si>
    <t>205,6</t>
  </si>
  <si>
    <t>6,1</t>
  </si>
  <si>
    <t xml:space="preserve">Каша пшеничная молочная </t>
  </si>
  <si>
    <t>43,2</t>
  </si>
  <si>
    <t>274</t>
  </si>
  <si>
    <t>302/04</t>
  </si>
  <si>
    <t>25,7</t>
  </si>
  <si>
    <t>9,3</t>
  </si>
  <si>
    <t>Слойка с сыром</t>
  </si>
  <si>
    <t>15,5</t>
  </si>
  <si>
    <t>260,7</t>
  </si>
  <si>
    <t>ТТК 323</t>
  </si>
  <si>
    <t>44,3</t>
  </si>
  <si>
    <t>Салат "Новинка" (капуста свеж, зел.гор, яйцо)</t>
  </si>
  <si>
    <t>9,1</t>
  </si>
  <si>
    <t>4</t>
  </si>
  <si>
    <t>99,9</t>
  </si>
  <si>
    <t>19/УдН.К</t>
  </si>
  <si>
    <t>12,4</t>
  </si>
  <si>
    <t xml:space="preserve">Суп с вермишелью с курицей </t>
  </si>
  <si>
    <t>4,8</t>
  </si>
  <si>
    <t>13,6</t>
  </si>
  <si>
    <t>ТТК 241</t>
  </si>
  <si>
    <t>Биточки фермерские (90 гр)</t>
  </si>
  <si>
    <t>191</t>
  </si>
  <si>
    <t>ТТК 534</t>
  </si>
  <si>
    <t>66,2</t>
  </si>
  <si>
    <t>8,2</t>
  </si>
  <si>
    <t>5,8</t>
  </si>
  <si>
    <t>35,8</t>
  </si>
  <si>
    <t>232</t>
  </si>
  <si>
    <t>12,2</t>
  </si>
  <si>
    <t>13,2</t>
  </si>
  <si>
    <t>12,1</t>
  </si>
  <si>
    <t>Запеканка из творога со сгущенкой (80/20)</t>
  </si>
  <si>
    <t>14,1</t>
  </si>
  <si>
    <t>24,9</t>
  </si>
  <si>
    <t>229,6</t>
  </si>
  <si>
    <t>ТТК 209</t>
  </si>
  <si>
    <t>58,8</t>
  </si>
  <si>
    <t>20</t>
  </si>
  <si>
    <t>77,7</t>
  </si>
  <si>
    <t>Плюшка московская</t>
  </si>
  <si>
    <t>9,2</t>
  </si>
  <si>
    <t>64,7</t>
  </si>
  <si>
    <t>406</t>
  </si>
  <si>
    <t>ТТК 111</t>
  </si>
  <si>
    <t>5,9</t>
  </si>
  <si>
    <t>62,4</t>
  </si>
  <si>
    <t>ТТК82</t>
  </si>
  <si>
    <t>24,4</t>
  </si>
  <si>
    <t>38,8</t>
  </si>
  <si>
    <t>371,5</t>
  </si>
  <si>
    <t>67,2</t>
  </si>
  <si>
    <t>27</t>
  </si>
  <si>
    <t>111</t>
  </si>
  <si>
    <t xml:space="preserve">Каша рисовая молочная </t>
  </si>
  <si>
    <t>224,2</t>
  </si>
  <si>
    <t>302</t>
  </si>
  <si>
    <t>26,7</t>
  </si>
  <si>
    <t>9,8</t>
  </si>
  <si>
    <t>40,8</t>
  </si>
  <si>
    <t>6,9</t>
  </si>
  <si>
    <t>72,8</t>
  </si>
  <si>
    <t>19,5</t>
  </si>
  <si>
    <t>Уха со взбитым яйцом (минтай)</t>
  </si>
  <si>
    <t>3,3</t>
  </si>
  <si>
    <t>92,8</t>
  </si>
  <si>
    <t>22,3</t>
  </si>
  <si>
    <t xml:space="preserve">Котлета домашняя </t>
  </si>
  <si>
    <t>67,4</t>
  </si>
  <si>
    <t>4,9</t>
  </si>
  <si>
    <t>35,5</t>
  </si>
  <si>
    <t>208,9</t>
  </si>
  <si>
    <t>45</t>
  </si>
  <si>
    <t>1</t>
  </si>
  <si>
    <t>31</t>
  </si>
  <si>
    <t>151,7</t>
  </si>
  <si>
    <t>31,2</t>
  </si>
  <si>
    <t>Рогалик обсыпной с конфитюром</t>
  </si>
  <si>
    <t>13,1</t>
  </si>
  <si>
    <t>76,6</t>
  </si>
  <si>
    <t>328,4</t>
  </si>
  <si>
    <t>ТТК 585</t>
  </si>
  <si>
    <t>24,3</t>
  </si>
  <si>
    <t>4,1</t>
  </si>
  <si>
    <t>67,5</t>
  </si>
  <si>
    <t>Суфле "Курочка ряба"</t>
  </si>
  <si>
    <t>10,4</t>
  </si>
  <si>
    <t>185,4</t>
  </si>
  <si>
    <t>ТТК 146</t>
  </si>
  <si>
    <t>60,6</t>
  </si>
  <si>
    <t>6,7</t>
  </si>
  <si>
    <t>215,7</t>
  </si>
  <si>
    <t>175</t>
  </si>
  <si>
    <t>10,1</t>
  </si>
  <si>
    <t>275,5</t>
  </si>
  <si>
    <t>33,1</t>
  </si>
  <si>
    <t>Ватрушка наливная</t>
  </si>
  <si>
    <t>39,5</t>
  </si>
  <si>
    <t>278,3</t>
  </si>
  <si>
    <t xml:space="preserve"> ТТК 355</t>
  </si>
  <si>
    <t>Фрикадельки "Петушок"</t>
  </si>
  <si>
    <t>12,9</t>
  </si>
  <si>
    <t>15,4</t>
  </si>
  <si>
    <t>8,6</t>
  </si>
  <si>
    <t>222,6</t>
  </si>
  <si>
    <t>57,6</t>
  </si>
  <si>
    <t>50</t>
  </si>
  <si>
    <t>21,4</t>
  </si>
  <si>
    <t>110</t>
  </si>
  <si>
    <t>3</t>
  </si>
  <si>
    <t>247,4</t>
  </si>
  <si>
    <t>ТТК 583</t>
  </si>
  <si>
    <t>19</t>
  </si>
  <si>
    <t>102</t>
  </si>
  <si>
    <t>41,6</t>
  </si>
  <si>
    <t>20,4</t>
  </si>
  <si>
    <t>116,6</t>
  </si>
  <si>
    <t>Плов из свинины</t>
  </si>
  <si>
    <t>230</t>
  </si>
  <si>
    <t>18,4</t>
  </si>
  <si>
    <t>15,7</t>
  </si>
  <si>
    <t>394,3</t>
  </si>
  <si>
    <t>ТТК 462</t>
  </si>
  <si>
    <t>72,2</t>
  </si>
  <si>
    <t>5,3</t>
  </si>
  <si>
    <t>168,5</t>
  </si>
  <si>
    <t>Рулет с маком</t>
  </si>
  <si>
    <t>59,1</t>
  </si>
  <si>
    <t>364,9</t>
  </si>
  <si>
    <t>ТТК 103</t>
  </si>
  <si>
    <t>14,7</t>
  </si>
  <si>
    <t>4,3</t>
  </si>
  <si>
    <t>47,1</t>
  </si>
  <si>
    <t>Макароны с курицей</t>
  </si>
  <si>
    <t>240</t>
  </si>
  <si>
    <t>22,1</t>
  </si>
  <si>
    <t>17,8</t>
  </si>
  <si>
    <t>39,2</t>
  </si>
  <si>
    <t>405,2</t>
  </si>
  <si>
    <t>ТТК 471</t>
  </si>
  <si>
    <t>64,4</t>
  </si>
  <si>
    <t>52</t>
  </si>
  <si>
    <t>35,9</t>
  </si>
  <si>
    <t>175,3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</si>
</sst>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0" fontId="11" fillId="4" borderId="22" xfId="0" applyNumberFormat="1" applyFont="1" applyFill="1" applyBorder="1" applyAlignment="1">
      <alignment horizontal="left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/>
    </xf>
    <xf numFmtId="0" fontId="11" fillId="4" borderId="23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/>
    </xf>
    <xf numFmtId="0" fontId="11" fillId="5" borderId="23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4" borderId="1" xfId="0" applyFont="1" applyFill="1" applyBorder="1"/>
    <xf numFmtId="0" fontId="11" fillId="4" borderId="23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4" borderId="2" xfId="0" applyFont="1" applyFill="1" applyBorder="1"/>
    <xf numFmtId="0" fontId="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4" borderId="2" xfId="0" applyFont="1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2" fillId="6" borderId="3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0" fontId="11" fillId="5" borderId="23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/>
    </xf>
    <xf numFmtId="0" fontId="11" fillId="4" borderId="23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10.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70" t="s">
        <v>66</v>
      </c>
      <c r="D1" s="71"/>
      <c r="E1" s="71"/>
      <c r="F1" s="9" t="s">
        <v>67</v>
      </c>
      <c r="G1" s="2" t="s">
        <v>15</v>
      </c>
      <c r="H1" s="72" t="s">
        <v>64</v>
      </c>
      <c r="I1" s="72"/>
      <c r="J1" s="72"/>
      <c r="K1" s="72"/>
    </row>
    <row r="2" spans="1:12" ht="18" x14ac:dyDescent="0.2">
      <c r="A2" s="32" t="s">
        <v>6</v>
      </c>
      <c r="C2" s="2"/>
      <c r="G2" s="2" t="s">
        <v>16</v>
      </c>
      <c r="H2" s="72" t="s">
        <v>65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5" t="s">
        <v>136</v>
      </c>
      <c r="G3" s="2" t="s">
        <v>17</v>
      </c>
      <c r="H3" s="42">
        <v>28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73" t="s">
        <v>33</v>
      </c>
    </row>
    <row r="6" spans="1:12" ht="15" customHeight="1" x14ac:dyDescent="0.2">
      <c r="A6" s="17">
        <v>1</v>
      </c>
      <c r="B6" s="18">
        <v>1</v>
      </c>
      <c r="C6" s="55" t="s">
        <v>18</v>
      </c>
      <c r="D6" s="74" t="s">
        <v>19</v>
      </c>
      <c r="E6" s="77" t="s">
        <v>182</v>
      </c>
      <c r="F6" s="78" t="s">
        <v>183</v>
      </c>
      <c r="G6" s="79" t="s">
        <v>103</v>
      </c>
      <c r="H6" s="79" t="s">
        <v>184</v>
      </c>
      <c r="I6" s="79" t="s">
        <v>185</v>
      </c>
      <c r="J6" s="80" t="s">
        <v>186</v>
      </c>
      <c r="K6" s="81" t="s">
        <v>187</v>
      </c>
      <c r="L6" s="82" t="s">
        <v>188</v>
      </c>
    </row>
    <row r="7" spans="1:12" ht="15" customHeight="1" x14ac:dyDescent="0.2">
      <c r="A7" s="20"/>
      <c r="B7" s="12"/>
      <c r="C7" s="58"/>
      <c r="D7" s="75" t="s">
        <v>68</v>
      </c>
      <c r="E7" s="77" t="s">
        <v>194</v>
      </c>
      <c r="F7" s="78" t="s">
        <v>161</v>
      </c>
      <c r="G7" s="79" t="s">
        <v>128</v>
      </c>
      <c r="H7" s="79" t="s">
        <v>107</v>
      </c>
      <c r="I7" s="79" t="s">
        <v>195</v>
      </c>
      <c r="J7" s="80" t="s">
        <v>196</v>
      </c>
      <c r="K7" s="81" t="s">
        <v>198</v>
      </c>
      <c r="L7" s="83">
        <v>34.5</v>
      </c>
    </row>
    <row r="8" spans="1:12" ht="15" customHeight="1" x14ac:dyDescent="0.2">
      <c r="A8" s="20"/>
      <c r="B8" s="12"/>
      <c r="C8" s="58"/>
      <c r="D8" s="76" t="s">
        <v>20</v>
      </c>
      <c r="E8" s="77" t="s">
        <v>199</v>
      </c>
      <c r="F8" s="78">
        <v>207</v>
      </c>
      <c r="G8" s="79" t="s">
        <v>147</v>
      </c>
      <c r="H8" s="79" t="s">
        <v>86</v>
      </c>
      <c r="I8" s="79" t="s">
        <v>200</v>
      </c>
      <c r="J8" s="80" t="s">
        <v>201</v>
      </c>
      <c r="K8" s="81" t="s">
        <v>203</v>
      </c>
      <c r="L8" s="83">
        <v>6.6</v>
      </c>
    </row>
    <row r="9" spans="1:12" ht="15" customHeight="1" x14ac:dyDescent="0.2">
      <c r="A9" s="20"/>
      <c r="B9" s="12"/>
      <c r="C9" s="58"/>
      <c r="D9" s="76" t="s">
        <v>21</v>
      </c>
      <c r="E9" s="77" t="s">
        <v>47</v>
      </c>
      <c r="F9" s="78" t="s">
        <v>189</v>
      </c>
      <c r="G9" s="79" t="s">
        <v>190</v>
      </c>
      <c r="H9" s="79" t="s">
        <v>191</v>
      </c>
      <c r="I9" s="79" t="s">
        <v>192</v>
      </c>
      <c r="J9" s="80" t="s">
        <v>193</v>
      </c>
      <c r="K9" s="81" t="s">
        <v>48</v>
      </c>
      <c r="L9" s="83">
        <v>2.1</v>
      </c>
    </row>
    <row r="10" spans="1:12" ht="15" customHeight="1" x14ac:dyDescent="0.2">
      <c r="A10" s="20"/>
      <c r="B10" s="12"/>
      <c r="C10" s="58"/>
      <c r="D10" s="76" t="s">
        <v>22</v>
      </c>
      <c r="E10" s="77" t="s">
        <v>40</v>
      </c>
      <c r="F10" s="78" t="s">
        <v>204</v>
      </c>
      <c r="G10" s="79" t="s">
        <v>117</v>
      </c>
      <c r="H10" s="79" t="s">
        <v>86</v>
      </c>
      <c r="I10" s="79" t="s">
        <v>205</v>
      </c>
      <c r="J10" s="80" t="s">
        <v>206</v>
      </c>
      <c r="K10" s="81" t="s">
        <v>41</v>
      </c>
      <c r="L10" s="82" t="s">
        <v>133</v>
      </c>
    </row>
    <row r="11" spans="1:12" ht="15" customHeight="1" x14ac:dyDescent="0.2">
      <c r="A11" s="20"/>
      <c r="B11" s="12"/>
      <c r="C11" s="58"/>
      <c r="D11" s="35"/>
      <c r="E11" s="36"/>
      <c r="F11" s="37"/>
      <c r="G11" s="37"/>
      <c r="H11" s="37"/>
      <c r="I11" s="37"/>
      <c r="J11" s="37"/>
      <c r="K11" s="38"/>
      <c r="L11" s="37"/>
    </row>
    <row r="12" spans="1:12" ht="15" customHeight="1" x14ac:dyDescent="0.2">
      <c r="A12" s="20"/>
      <c r="B12" s="12"/>
      <c r="C12" s="58"/>
      <c r="D12" s="35"/>
      <c r="E12" s="36"/>
      <c r="F12" s="37"/>
      <c r="G12" s="37"/>
      <c r="H12" s="37"/>
      <c r="I12" s="37"/>
      <c r="J12" s="37"/>
      <c r="K12" s="38"/>
      <c r="L12" s="37"/>
    </row>
    <row r="13" spans="1:12" ht="15" customHeight="1" x14ac:dyDescent="0.2">
      <c r="A13" s="21"/>
      <c r="B13" s="14"/>
      <c r="C13" s="60"/>
      <c r="D13" s="61" t="s">
        <v>31</v>
      </c>
      <c r="E13" s="6"/>
      <c r="F13" s="16">
        <f>F6+F7+F8+F9+F10+F11+F12</f>
        <v>521</v>
      </c>
      <c r="G13" s="16">
        <f t="shared" ref="G13:J13" si="0">G6+G7+G8+G9+G10</f>
        <v>30.199999999999996</v>
      </c>
      <c r="H13" s="16">
        <f t="shared" si="0"/>
        <v>31.9</v>
      </c>
      <c r="I13" s="16">
        <f t="shared" si="0"/>
        <v>117.60000000000001</v>
      </c>
      <c r="J13" s="16">
        <f t="shared" si="0"/>
        <v>589.20000000000005</v>
      </c>
      <c r="K13" s="22"/>
      <c r="L13" s="16">
        <f>L6+L7+L8+L9+L10+L11+L12</f>
        <v>92.1</v>
      </c>
    </row>
    <row r="14" spans="1:12" ht="15" customHeight="1" x14ac:dyDescent="0.2">
      <c r="A14" s="23">
        <f>A6</f>
        <v>1</v>
      </c>
      <c r="B14" s="10">
        <f>B6</f>
        <v>1</v>
      </c>
      <c r="C14" s="62" t="s">
        <v>23</v>
      </c>
      <c r="D14" s="59" t="s">
        <v>24</v>
      </c>
      <c r="E14" s="77" t="s">
        <v>171</v>
      </c>
      <c r="F14" s="78" t="s">
        <v>207</v>
      </c>
      <c r="G14" s="84" t="s">
        <v>98</v>
      </c>
      <c r="H14" s="84" t="s">
        <v>86</v>
      </c>
      <c r="I14" s="84" t="s">
        <v>208</v>
      </c>
      <c r="J14" s="80" t="s">
        <v>209</v>
      </c>
      <c r="K14" s="78" t="s">
        <v>172</v>
      </c>
      <c r="L14" s="80" t="s">
        <v>89</v>
      </c>
    </row>
    <row r="15" spans="1:12" ht="15" customHeight="1" x14ac:dyDescent="0.2">
      <c r="A15" s="20"/>
      <c r="B15" s="12"/>
      <c r="C15" s="58"/>
      <c r="D15" s="59" t="s">
        <v>25</v>
      </c>
      <c r="E15" s="77" t="s">
        <v>173</v>
      </c>
      <c r="F15" s="78">
        <v>222.5</v>
      </c>
      <c r="G15" s="84" t="s">
        <v>210</v>
      </c>
      <c r="H15" s="84" t="s">
        <v>108</v>
      </c>
      <c r="I15" s="84" t="s">
        <v>109</v>
      </c>
      <c r="J15" s="80" t="s">
        <v>211</v>
      </c>
      <c r="K15" s="78" t="s">
        <v>174</v>
      </c>
      <c r="L15" s="80" t="s">
        <v>212</v>
      </c>
    </row>
    <row r="16" spans="1:12" ht="15" customHeight="1" x14ac:dyDescent="0.2">
      <c r="A16" s="20"/>
      <c r="B16" s="12"/>
      <c r="C16" s="58"/>
      <c r="D16" s="59" t="s">
        <v>26</v>
      </c>
      <c r="E16" s="77" t="s">
        <v>213</v>
      </c>
      <c r="F16" s="78" t="s">
        <v>82</v>
      </c>
      <c r="G16" s="84" t="s">
        <v>214</v>
      </c>
      <c r="H16" s="84" t="s">
        <v>215</v>
      </c>
      <c r="I16" s="84" t="s">
        <v>216</v>
      </c>
      <c r="J16" s="80" t="s">
        <v>217</v>
      </c>
      <c r="K16" s="78" t="s">
        <v>218</v>
      </c>
      <c r="L16" s="80" t="s">
        <v>219</v>
      </c>
    </row>
    <row r="17" spans="1:12" ht="15" customHeight="1" x14ac:dyDescent="0.2">
      <c r="A17" s="20"/>
      <c r="B17" s="12"/>
      <c r="C17" s="58"/>
      <c r="D17" s="59" t="s">
        <v>27</v>
      </c>
      <c r="E17" s="77" t="s">
        <v>220</v>
      </c>
      <c r="F17" s="78" t="s">
        <v>221</v>
      </c>
      <c r="G17" s="84" t="s">
        <v>124</v>
      </c>
      <c r="H17" s="84" t="s">
        <v>222</v>
      </c>
      <c r="I17" s="84" t="s">
        <v>223</v>
      </c>
      <c r="J17" s="80" t="s">
        <v>224</v>
      </c>
      <c r="K17" s="78" t="s">
        <v>62</v>
      </c>
      <c r="L17" s="80" t="s">
        <v>225</v>
      </c>
    </row>
    <row r="18" spans="1:12" ht="15" customHeight="1" x14ac:dyDescent="0.2">
      <c r="A18" s="20"/>
      <c r="B18" s="12"/>
      <c r="C18" s="58"/>
      <c r="D18" s="59" t="s">
        <v>20</v>
      </c>
      <c r="E18" s="77" t="s">
        <v>71</v>
      </c>
      <c r="F18" s="78" t="s">
        <v>75</v>
      </c>
      <c r="G18" s="84" t="s">
        <v>119</v>
      </c>
      <c r="H18" s="84" t="s">
        <v>97</v>
      </c>
      <c r="I18" s="84" t="s">
        <v>120</v>
      </c>
      <c r="J18" s="80" t="s">
        <v>121</v>
      </c>
      <c r="K18" s="78" t="s">
        <v>72</v>
      </c>
      <c r="L18" s="80" t="s">
        <v>226</v>
      </c>
    </row>
    <row r="19" spans="1:12" ht="15" customHeight="1" x14ac:dyDescent="0.2">
      <c r="A19" s="20"/>
      <c r="B19" s="12"/>
      <c r="C19" s="58"/>
      <c r="D19" s="59" t="s">
        <v>29</v>
      </c>
      <c r="E19" s="49"/>
      <c r="F19" s="50"/>
      <c r="G19" s="53"/>
      <c r="H19" s="53"/>
      <c r="I19" s="53"/>
      <c r="J19" s="57"/>
      <c r="K19" s="52"/>
      <c r="L19" s="53"/>
    </row>
    <row r="20" spans="1:12" ht="15" customHeight="1" x14ac:dyDescent="0.2">
      <c r="A20" s="20"/>
      <c r="B20" s="12"/>
      <c r="C20" s="58"/>
      <c r="D20" s="59" t="s">
        <v>30</v>
      </c>
      <c r="E20" s="77" t="s">
        <v>57</v>
      </c>
      <c r="F20" s="78" t="s">
        <v>227</v>
      </c>
      <c r="G20" s="84" t="s">
        <v>88</v>
      </c>
      <c r="H20" s="84" t="s">
        <v>228</v>
      </c>
      <c r="I20" s="84" t="s">
        <v>229</v>
      </c>
      <c r="J20" s="80" t="s">
        <v>230</v>
      </c>
      <c r="K20" s="78" t="s">
        <v>58</v>
      </c>
      <c r="L20" s="80" t="s">
        <v>231</v>
      </c>
    </row>
    <row r="21" spans="1:12" ht="15" customHeight="1" x14ac:dyDescent="0.2">
      <c r="A21" s="20"/>
      <c r="B21" s="12"/>
      <c r="C21" s="58"/>
      <c r="D21" s="59" t="s">
        <v>28</v>
      </c>
      <c r="E21" s="45"/>
      <c r="F21" s="46"/>
      <c r="G21" s="51"/>
      <c r="H21" s="51"/>
      <c r="I21" s="51"/>
      <c r="J21" s="57"/>
      <c r="K21" s="47"/>
      <c r="L21" s="37"/>
    </row>
    <row r="22" spans="1:12" ht="15" customHeight="1" x14ac:dyDescent="0.2">
      <c r="A22" s="20"/>
      <c r="B22" s="12"/>
      <c r="C22" s="58"/>
      <c r="D22" s="35"/>
      <c r="E22" s="36"/>
      <c r="F22" s="37"/>
      <c r="G22" s="37"/>
      <c r="H22" s="37"/>
      <c r="I22" s="37"/>
      <c r="J22" s="37"/>
      <c r="K22" s="38"/>
      <c r="L22" s="37"/>
    </row>
    <row r="23" spans="1:12" ht="15" customHeight="1" x14ac:dyDescent="0.2">
      <c r="A23" s="21"/>
      <c r="B23" s="14"/>
      <c r="C23" s="60"/>
      <c r="D23" s="61" t="s">
        <v>31</v>
      </c>
      <c r="E23" s="6"/>
      <c r="F23" s="48">
        <f>F14+F15+F16+F17+F18+F19+F20+F21+F22</f>
        <v>786.5</v>
      </c>
      <c r="G23" s="48">
        <f t="shared" ref="G23:J23" si="1">G14+G15+G16+G17+G18+G19+G20+G21</f>
        <v>30.3</v>
      </c>
      <c r="H23" s="48">
        <f t="shared" si="1"/>
        <v>30.099999999999998</v>
      </c>
      <c r="I23" s="48">
        <f t="shared" si="1"/>
        <v>119</v>
      </c>
      <c r="J23" s="48">
        <f t="shared" si="1"/>
        <v>860.7</v>
      </c>
      <c r="K23" s="22"/>
      <c r="L23" s="16">
        <f>L14+L15+L16+L17+L18+L19+L20+L21</f>
        <v>135.4</v>
      </c>
    </row>
    <row r="24" spans="1:12" ht="15" customHeight="1" thickBot="1" x14ac:dyDescent="0.25">
      <c r="A24" s="26">
        <f>A6</f>
        <v>1</v>
      </c>
      <c r="B24" s="27">
        <f>B6</f>
        <v>1</v>
      </c>
      <c r="C24" s="66" t="s">
        <v>4</v>
      </c>
      <c r="D24" s="67"/>
      <c r="E24" s="28"/>
      <c r="F24" s="65">
        <f>F13+F23</f>
        <v>1307.5</v>
      </c>
      <c r="G24" s="65">
        <f t="shared" ref="G24:J24" si="2">G13+G23</f>
        <v>60.5</v>
      </c>
      <c r="H24" s="65">
        <f t="shared" si="2"/>
        <v>62</v>
      </c>
      <c r="I24" s="65">
        <f t="shared" si="2"/>
        <v>236.60000000000002</v>
      </c>
      <c r="J24" s="65">
        <f t="shared" si="2"/>
        <v>1449.9</v>
      </c>
      <c r="K24" s="29"/>
      <c r="L24" s="29">
        <f t="shared" ref="L24" si="3">L13+L23</f>
        <v>227.5</v>
      </c>
    </row>
    <row r="25" spans="1:12" ht="15" customHeight="1" x14ac:dyDescent="0.25">
      <c r="A25" s="11">
        <v>1</v>
      </c>
      <c r="B25" s="12">
        <v>2</v>
      </c>
      <c r="C25" s="19" t="s">
        <v>18</v>
      </c>
      <c r="D25" s="56" t="s">
        <v>19</v>
      </c>
      <c r="E25" s="77" t="s">
        <v>232</v>
      </c>
      <c r="F25" s="78" t="s">
        <v>75</v>
      </c>
      <c r="G25" s="79" t="s">
        <v>108</v>
      </c>
      <c r="H25" s="79" t="s">
        <v>233</v>
      </c>
      <c r="I25" s="79" t="s">
        <v>234</v>
      </c>
      <c r="J25" s="80" t="s">
        <v>235</v>
      </c>
      <c r="K25" s="78" t="s">
        <v>236</v>
      </c>
      <c r="L25" s="80" t="s">
        <v>237</v>
      </c>
    </row>
    <row r="26" spans="1:12" ht="15" customHeight="1" x14ac:dyDescent="0.2">
      <c r="A26" s="11"/>
      <c r="B26" s="12"/>
      <c r="C26" s="58"/>
      <c r="D26" s="59" t="s">
        <v>27</v>
      </c>
      <c r="E26" s="49"/>
      <c r="F26" s="50"/>
      <c r="G26" s="53"/>
      <c r="H26" s="53"/>
      <c r="I26" s="53"/>
      <c r="J26" s="53"/>
      <c r="K26" s="52"/>
      <c r="L26" s="53"/>
    </row>
    <row r="27" spans="1:12" ht="15" customHeight="1" x14ac:dyDescent="0.2">
      <c r="A27" s="11"/>
      <c r="B27" s="12"/>
      <c r="C27" s="58"/>
      <c r="D27" s="59" t="s">
        <v>20</v>
      </c>
      <c r="E27" s="77" t="s">
        <v>44</v>
      </c>
      <c r="F27" s="78" t="s">
        <v>75</v>
      </c>
      <c r="G27" s="79" t="s">
        <v>100</v>
      </c>
      <c r="H27" s="79" t="s">
        <v>91</v>
      </c>
      <c r="I27" s="79" t="s">
        <v>101</v>
      </c>
      <c r="J27" s="80" t="s">
        <v>102</v>
      </c>
      <c r="K27" s="78" t="s">
        <v>230</v>
      </c>
      <c r="L27" s="80" t="s">
        <v>238</v>
      </c>
    </row>
    <row r="28" spans="1:12" ht="15" customHeight="1" x14ac:dyDescent="0.2">
      <c r="A28" s="11"/>
      <c r="B28" s="12"/>
      <c r="C28" s="58"/>
      <c r="D28" s="59" t="s">
        <v>21</v>
      </c>
      <c r="E28" s="49"/>
      <c r="F28" s="50"/>
      <c r="G28" s="53"/>
      <c r="H28" s="53"/>
      <c r="I28" s="53"/>
      <c r="J28" s="53"/>
      <c r="K28" s="52"/>
      <c r="L28" s="53"/>
    </row>
    <row r="29" spans="1:12" ht="15" customHeight="1" x14ac:dyDescent="0.2">
      <c r="A29" s="11"/>
      <c r="B29" s="12"/>
      <c r="C29" s="58"/>
      <c r="D29" s="59" t="s">
        <v>22</v>
      </c>
      <c r="E29" s="45"/>
      <c r="F29" s="46"/>
      <c r="G29" s="46"/>
      <c r="H29" s="46"/>
      <c r="I29" s="46"/>
      <c r="J29" s="46"/>
      <c r="K29" s="52"/>
      <c r="L29" s="46"/>
    </row>
    <row r="30" spans="1:12" ht="15" customHeight="1" x14ac:dyDescent="0.2">
      <c r="A30" s="11"/>
      <c r="B30" s="12"/>
      <c r="C30" s="58"/>
      <c r="D30" s="63" t="s">
        <v>68</v>
      </c>
      <c r="E30" s="77" t="s">
        <v>137</v>
      </c>
      <c r="F30" s="78" t="s">
        <v>82</v>
      </c>
      <c r="G30" s="79" t="s">
        <v>239</v>
      </c>
      <c r="H30" s="79" t="s">
        <v>239</v>
      </c>
      <c r="I30" s="79" t="s">
        <v>87</v>
      </c>
      <c r="J30" s="80" t="s">
        <v>240</v>
      </c>
      <c r="K30" s="78" t="s">
        <v>138</v>
      </c>
      <c r="L30" s="80" t="s">
        <v>241</v>
      </c>
    </row>
    <row r="31" spans="1:12" ht="15" customHeight="1" x14ac:dyDescent="0.2">
      <c r="A31" s="11"/>
      <c r="B31" s="12"/>
      <c r="C31" s="58"/>
      <c r="D31" s="59" t="s">
        <v>28</v>
      </c>
      <c r="E31" s="77" t="s">
        <v>175</v>
      </c>
      <c r="F31" s="78" t="s">
        <v>75</v>
      </c>
      <c r="G31" s="79" t="s">
        <v>86</v>
      </c>
      <c r="H31" s="79" t="s">
        <v>86</v>
      </c>
      <c r="I31" s="79" t="s">
        <v>242</v>
      </c>
      <c r="J31" s="80" t="s">
        <v>243</v>
      </c>
      <c r="K31" s="78" t="s">
        <v>244</v>
      </c>
      <c r="L31" s="80" t="s">
        <v>118</v>
      </c>
    </row>
    <row r="32" spans="1:12" ht="15" customHeight="1" x14ac:dyDescent="0.2">
      <c r="A32" s="13"/>
      <c r="B32" s="14"/>
      <c r="C32" s="60"/>
      <c r="D32" s="61" t="s">
        <v>31</v>
      </c>
      <c r="E32" s="6"/>
      <c r="F32" s="16">
        <f>F25+F26+F27+F28+F29+F30+F31</f>
        <v>690</v>
      </c>
      <c r="G32" s="16">
        <f t="shared" ref="G32:J32" si="4">G25+G26+G27+G28+G29+G30+G31</f>
        <v>21.4</v>
      </c>
      <c r="H32" s="16">
        <f t="shared" si="4"/>
        <v>21.5</v>
      </c>
      <c r="I32" s="16">
        <f t="shared" si="4"/>
        <v>134.80000000000001</v>
      </c>
      <c r="J32" s="16">
        <f t="shared" si="4"/>
        <v>794.8</v>
      </c>
      <c r="K32" s="22"/>
      <c r="L32" s="16">
        <f>L25+L26+L27+L28+L29+L30+L31</f>
        <v>86.2</v>
      </c>
    </row>
    <row r="33" spans="1:12" ht="15" customHeight="1" x14ac:dyDescent="0.2">
      <c r="A33" s="10">
        <f>A25</f>
        <v>1</v>
      </c>
      <c r="B33" s="10">
        <f>B25</f>
        <v>2</v>
      </c>
      <c r="C33" s="62" t="s">
        <v>23</v>
      </c>
      <c r="D33" s="59" t="s">
        <v>24</v>
      </c>
      <c r="E33" s="77" t="s">
        <v>159</v>
      </c>
      <c r="F33" s="78" t="s">
        <v>95</v>
      </c>
      <c r="G33" s="79" t="s">
        <v>245</v>
      </c>
      <c r="H33" s="79" t="s">
        <v>111</v>
      </c>
      <c r="I33" s="79" t="s">
        <v>246</v>
      </c>
      <c r="J33" s="80" t="s">
        <v>247</v>
      </c>
      <c r="K33" s="78" t="s">
        <v>248</v>
      </c>
      <c r="L33" s="80" t="s">
        <v>249</v>
      </c>
    </row>
    <row r="34" spans="1:12" ht="15" customHeight="1" x14ac:dyDescent="0.2">
      <c r="A34" s="11"/>
      <c r="B34" s="12"/>
      <c r="C34" s="58"/>
      <c r="D34" s="59" t="s">
        <v>25</v>
      </c>
      <c r="E34" s="77" t="s">
        <v>179</v>
      </c>
      <c r="F34" s="78">
        <v>222.5</v>
      </c>
      <c r="G34" s="79" t="s">
        <v>250</v>
      </c>
      <c r="H34" s="79" t="s">
        <v>127</v>
      </c>
      <c r="I34" s="79" t="s">
        <v>132</v>
      </c>
      <c r="J34" s="80" t="s">
        <v>251</v>
      </c>
      <c r="K34" s="78" t="s">
        <v>59</v>
      </c>
      <c r="L34" s="80" t="s">
        <v>252</v>
      </c>
    </row>
    <row r="35" spans="1:12" ht="15" customHeight="1" x14ac:dyDescent="0.2">
      <c r="A35" s="11"/>
      <c r="B35" s="12"/>
      <c r="C35" s="58"/>
      <c r="D35" s="59" t="s">
        <v>26</v>
      </c>
      <c r="E35" s="77" t="s">
        <v>144</v>
      </c>
      <c r="F35" s="78">
        <v>100</v>
      </c>
      <c r="G35" s="79" t="s">
        <v>253</v>
      </c>
      <c r="H35" s="79" t="s">
        <v>233</v>
      </c>
      <c r="I35" s="79" t="s">
        <v>254</v>
      </c>
      <c r="J35" s="80" t="s">
        <v>255</v>
      </c>
      <c r="K35" s="78" t="s">
        <v>145</v>
      </c>
      <c r="L35" s="80" t="s">
        <v>256</v>
      </c>
    </row>
    <row r="36" spans="1:12" ht="15" customHeight="1" x14ac:dyDescent="0.2">
      <c r="A36" s="11"/>
      <c r="B36" s="12"/>
      <c r="C36" s="58"/>
      <c r="D36" s="59" t="s">
        <v>27</v>
      </c>
      <c r="E36" s="77" t="s">
        <v>55</v>
      </c>
      <c r="F36" s="78" t="s">
        <v>115</v>
      </c>
      <c r="G36" s="79" t="s">
        <v>111</v>
      </c>
      <c r="H36" s="79" t="s">
        <v>96</v>
      </c>
      <c r="I36" s="79" t="s">
        <v>133</v>
      </c>
      <c r="J36" s="80" t="s">
        <v>134</v>
      </c>
      <c r="K36" s="78" t="s">
        <v>56</v>
      </c>
      <c r="L36" s="80" t="s">
        <v>257</v>
      </c>
    </row>
    <row r="37" spans="1:12" ht="15" customHeight="1" x14ac:dyDescent="0.2">
      <c r="A37" s="11"/>
      <c r="B37" s="12"/>
      <c r="C37" s="58"/>
      <c r="D37" s="59" t="s">
        <v>20</v>
      </c>
      <c r="E37" s="77" t="s">
        <v>258</v>
      </c>
      <c r="F37" s="78" t="s">
        <v>75</v>
      </c>
      <c r="G37" s="79" t="s">
        <v>91</v>
      </c>
      <c r="H37" s="79" t="s">
        <v>117</v>
      </c>
      <c r="I37" s="79" t="s">
        <v>252</v>
      </c>
      <c r="J37" s="80" t="s">
        <v>259</v>
      </c>
      <c r="K37" s="78" t="s">
        <v>260</v>
      </c>
      <c r="L37" s="80" t="s">
        <v>226</v>
      </c>
    </row>
    <row r="38" spans="1:12" ht="15" customHeight="1" x14ac:dyDescent="0.2">
      <c r="A38" s="11"/>
      <c r="B38" s="12"/>
      <c r="C38" s="58"/>
      <c r="D38" s="59" t="s">
        <v>29</v>
      </c>
      <c r="E38" s="49"/>
      <c r="F38" s="50"/>
      <c r="G38" s="51"/>
      <c r="H38" s="51"/>
      <c r="I38" s="51"/>
      <c r="J38" s="57"/>
      <c r="K38" s="52"/>
      <c r="L38" s="53"/>
    </row>
    <row r="39" spans="1:12" ht="15" customHeight="1" x14ac:dyDescent="0.2">
      <c r="A39" s="11"/>
      <c r="B39" s="12"/>
      <c r="C39" s="58"/>
      <c r="D39" s="59" t="s">
        <v>30</v>
      </c>
      <c r="E39" s="77" t="s">
        <v>57</v>
      </c>
      <c r="F39" s="78" t="s">
        <v>261</v>
      </c>
      <c r="G39" s="79" t="s">
        <v>262</v>
      </c>
      <c r="H39" s="79" t="s">
        <v>263</v>
      </c>
      <c r="I39" s="79" t="s">
        <v>264</v>
      </c>
      <c r="J39" s="80" t="s">
        <v>265</v>
      </c>
      <c r="K39" s="78" t="s">
        <v>58</v>
      </c>
      <c r="L39" s="80" t="s">
        <v>88</v>
      </c>
    </row>
    <row r="40" spans="1:12" ht="15" customHeight="1" x14ac:dyDescent="0.2">
      <c r="A40" s="11"/>
      <c r="B40" s="12"/>
      <c r="C40" s="58"/>
      <c r="D40" s="63"/>
      <c r="E40" s="45"/>
      <c r="F40" s="46"/>
      <c r="G40" s="51"/>
      <c r="H40" s="51"/>
      <c r="I40" s="51"/>
      <c r="J40" s="57"/>
      <c r="K40" s="52"/>
      <c r="L40" s="46"/>
    </row>
    <row r="41" spans="1:12" ht="15" customHeight="1" x14ac:dyDescent="0.2">
      <c r="A41" s="11"/>
      <c r="B41" s="12"/>
      <c r="C41" s="58"/>
      <c r="D41" s="59" t="s">
        <v>28</v>
      </c>
      <c r="E41" s="45"/>
      <c r="F41" s="46"/>
      <c r="G41" s="51"/>
      <c r="H41" s="51"/>
      <c r="I41" s="51"/>
      <c r="J41" s="57"/>
      <c r="K41" s="47"/>
      <c r="L41" s="37"/>
    </row>
    <row r="42" spans="1:12" x14ac:dyDescent="0.2">
      <c r="A42" s="13"/>
      <c r="B42" s="14"/>
      <c r="C42" s="60"/>
      <c r="D42" s="61" t="s">
        <v>31</v>
      </c>
      <c r="E42" s="6"/>
      <c r="F42" s="16">
        <f>F33+F34+F35+F36+F37+F38+F39+F40+F41</f>
        <v>799.5</v>
      </c>
      <c r="G42" s="16">
        <f t="shared" ref="G42:L42" si="5">G33+G34+G35+G36+G37+G38+G39+G40+G41</f>
        <v>29.900000000000002</v>
      </c>
      <c r="H42" s="16">
        <f t="shared" si="5"/>
        <v>28.5</v>
      </c>
      <c r="I42" s="16">
        <f t="shared" si="5"/>
        <v>118.8</v>
      </c>
      <c r="J42" s="16">
        <f t="shared" si="5"/>
        <v>862.80000000000007</v>
      </c>
      <c r="K42" s="22"/>
      <c r="L42" s="16">
        <f t="shared" si="5"/>
        <v>141.29999999999998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66" t="s">
        <v>4</v>
      </c>
      <c r="D43" s="67"/>
      <c r="E43" s="28"/>
      <c r="F43" s="29">
        <f>F32+F42</f>
        <v>1489.5</v>
      </c>
      <c r="G43" s="29">
        <f t="shared" ref="G43" si="6">G32+G42</f>
        <v>51.3</v>
      </c>
      <c r="H43" s="29">
        <f t="shared" ref="H43" si="7">H32+H42</f>
        <v>50</v>
      </c>
      <c r="I43" s="29">
        <f t="shared" ref="I43" si="8">I32+I42</f>
        <v>253.60000000000002</v>
      </c>
      <c r="J43" s="29">
        <f t="shared" ref="J43:L43" si="9">J32+J42</f>
        <v>1657.6</v>
      </c>
      <c r="K43" s="29"/>
      <c r="L43" s="29">
        <f t="shared" si="9"/>
        <v>227.5</v>
      </c>
    </row>
    <row r="44" spans="1:12" ht="15" customHeight="1" x14ac:dyDescent="0.25">
      <c r="A44" s="17">
        <v>1</v>
      </c>
      <c r="B44" s="18">
        <v>3</v>
      </c>
      <c r="C44" s="19" t="s">
        <v>18</v>
      </c>
      <c r="D44" s="56" t="s">
        <v>19</v>
      </c>
      <c r="E44" s="77" t="s">
        <v>266</v>
      </c>
      <c r="F44" s="78" t="s">
        <v>75</v>
      </c>
      <c r="G44" s="79" t="s">
        <v>160</v>
      </c>
      <c r="H44" s="79" t="s">
        <v>84</v>
      </c>
      <c r="I44" s="79" t="s">
        <v>267</v>
      </c>
      <c r="J44" s="80" t="s">
        <v>268</v>
      </c>
      <c r="K44" s="78" t="s">
        <v>269</v>
      </c>
      <c r="L44" s="80" t="s">
        <v>242</v>
      </c>
    </row>
    <row r="45" spans="1:12" ht="15" customHeight="1" x14ac:dyDescent="0.25">
      <c r="A45" s="20"/>
      <c r="B45" s="12"/>
      <c r="C45" s="8"/>
      <c r="D45" s="63"/>
      <c r="E45" s="49"/>
      <c r="F45" s="50"/>
      <c r="G45" s="51"/>
      <c r="H45" s="51"/>
      <c r="I45" s="51"/>
      <c r="J45" s="57"/>
      <c r="K45" s="52"/>
      <c r="L45" s="53"/>
    </row>
    <row r="46" spans="1:12" ht="15" customHeight="1" x14ac:dyDescent="0.25">
      <c r="A46" s="20"/>
      <c r="B46" s="12"/>
      <c r="C46" s="8"/>
      <c r="D46" s="59" t="s">
        <v>20</v>
      </c>
      <c r="E46" s="77" t="s">
        <v>45</v>
      </c>
      <c r="F46" s="78" t="s">
        <v>75</v>
      </c>
      <c r="G46" s="79" t="s">
        <v>76</v>
      </c>
      <c r="H46" s="79" t="s">
        <v>77</v>
      </c>
      <c r="I46" s="79" t="s">
        <v>78</v>
      </c>
      <c r="J46" s="80" t="s">
        <v>79</v>
      </c>
      <c r="K46" s="78" t="s">
        <v>46</v>
      </c>
      <c r="L46" s="80" t="s">
        <v>270</v>
      </c>
    </row>
    <row r="47" spans="1:12" ht="15" customHeight="1" x14ac:dyDescent="0.25">
      <c r="A47" s="20"/>
      <c r="B47" s="12"/>
      <c r="C47" s="8"/>
      <c r="D47" s="59" t="s">
        <v>21</v>
      </c>
      <c r="E47" s="77" t="s">
        <v>271</v>
      </c>
      <c r="F47" s="78">
        <v>60</v>
      </c>
      <c r="G47" s="79" t="s">
        <v>129</v>
      </c>
      <c r="H47" s="79" t="s">
        <v>124</v>
      </c>
      <c r="I47" s="79" t="s">
        <v>74</v>
      </c>
      <c r="J47" s="80" t="s">
        <v>130</v>
      </c>
      <c r="K47" s="78" t="s">
        <v>131</v>
      </c>
      <c r="L47" s="80" t="s">
        <v>272</v>
      </c>
    </row>
    <row r="48" spans="1:12" ht="15" customHeight="1" x14ac:dyDescent="0.25">
      <c r="A48" s="20"/>
      <c r="B48" s="12"/>
      <c r="C48" s="8"/>
      <c r="D48" s="59" t="s">
        <v>22</v>
      </c>
      <c r="E48" s="77" t="s">
        <v>40</v>
      </c>
      <c r="F48" s="78" t="s">
        <v>273</v>
      </c>
      <c r="G48" s="79" t="s">
        <v>117</v>
      </c>
      <c r="H48" s="79" t="s">
        <v>86</v>
      </c>
      <c r="I48" s="79" t="s">
        <v>274</v>
      </c>
      <c r="J48" s="80" t="s">
        <v>256</v>
      </c>
      <c r="K48" s="78" t="s">
        <v>41</v>
      </c>
      <c r="L48" s="80" t="s">
        <v>270</v>
      </c>
    </row>
    <row r="49" spans="1:12" ht="15" customHeight="1" x14ac:dyDescent="0.25">
      <c r="A49" s="20"/>
      <c r="B49" s="12"/>
      <c r="C49" s="8"/>
      <c r="D49" s="63"/>
      <c r="E49" s="45"/>
      <c r="F49" s="46"/>
      <c r="G49" s="51"/>
      <c r="H49" s="51"/>
      <c r="I49" s="51"/>
      <c r="J49" s="57"/>
      <c r="K49" s="52"/>
      <c r="L49" s="46"/>
    </row>
    <row r="50" spans="1:12" ht="15" customHeight="1" x14ac:dyDescent="0.25">
      <c r="A50" s="20"/>
      <c r="B50" s="12"/>
      <c r="C50" s="8"/>
      <c r="D50" s="63"/>
      <c r="E50" s="45"/>
      <c r="F50" s="46"/>
      <c r="G50" s="46"/>
      <c r="H50" s="46"/>
      <c r="I50" s="46"/>
      <c r="J50" s="46"/>
      <c r="K50" s="47"/>
      <c r="L50" s="46"/>
    </row>
    <row r="51" spans="1:12" ht="15" customHeight="1" x14ac:dyDescent="0.25">
      <c r="A51" s="21"/>
      <c r="B51" s="14"/>
      <c r="C51" s="5"/>
      <c r="D51" s="61" t="s">
        <v>31</v>
      </c>
      <c r="E51" s="6"/>
      <c r="F51" s="16">
        <f>F44+F45+F46+F47+F48+F49</f>
        <v>568</v>
      </c>
      <c r="G51" s="16">
        <f t="shared" ref="G51:L51" si="10">G44+G45+G46+G47+G48+G49</f>
        <v>20.299999999999997</v>
      </c>
      <c r="H51" s="16">
        <f t="shared" si="10"/>
        <v>20.5</v>
      </c>
      <c r="I51" s="16">
        <f t="shared" si="10"/>
        <v>108.29999999999998</v>
      </c>
      <c r="J51" s="16">
        <f t="shared" si="10"/>
        <v>692.69999999999993</v>
      </c>
      <c r="K51" s="22"/>
      <c r="L51" s="16">
        <f t="shared" si="10"/>
        <v>94</v>
      </c>
    </row>
    <row r="52" spans="1:12" ht="15" customHeight="1" x14ac:dyDescent="0.25">
      <c r="A52" s="23">
        <f>A44</f>
        <v>1</v>
      </c>
      <c r="B52" s="10">
        <f>B44</f>
        <v>3</v>
      </c>
      <c r="C52" s="7" t="s">
        <v>23</v>
      </c>
      <c r="D52" s="59" t="s">
        <v>24</v>
      </c>
      <c r="E52" s="77" t="s">
        <v>140</v>
      </c>
      <c r="F52" s="78" t="s">
        <v>207</v>
      </c>
      <c r="G52" s="79" t="s">
        <v>98</v>
      </c>
      <c r="H52" s="79" t="s">
        <v>275</v>
      </c>
      <c r="I52" s="79" t="s">
        <v>135</v>
      </c>
      <c r="J52" s="80" t="s">
        <v>276</v>
      </c>
      <c r="K52" s="78" t="s">
        <v>141</v>
      </c>
      <c r="L52" s="80" t="s">
        <v>277</v>
      </c>
    </row>
    <row r="53" spans="1:12" ht="15" customHeight="1" x14ac:dyDescent="0.25">
      <c r="A53" s="20"/>
      <c r="B53" s="12"/>
      <c r="C53" s="8"/>
      <c r="D53" s="59" t="s">
        <v>25</v>
      </c>
      <c r="E53" s="77" t="s">
        <v>150</v>
      </c>
      <c r="F53" s="78">
        <v>222.5</v>
      </c>
      <c r="G53" s="79" t="s">
        <v>143</v>
      </c>
      <c r="H53" s="79" t="s">
        <v>108</v>
      </c>
      <c r="I53" s="79" t="s">
        <v>99</v>
      </c>
      <c r="J53" s="80" t="s">
        <v>151</v>
      </c>
      <c r="K53" s="78" t="s">
        <v>63</v>
      </c>
      <c r="L53" s="80" t="s">
        <v>278</v>
      </c>
    </row>
    <row r="54" spans="1:12" ht="15" customHeight="1" x14ac:dyDescent="0.25">
      <c r="A54" s="20"/>
      <c r="B54" s="12"/>
      <c r="C54" s="8"/>
      <c r="D54" s="59" t="s">
        <v>26</v>
      </c>
      <c r="E54" s="77" t="s">
        <v>167</v>
      </c>
      <c r="F54" s="78" t="s">
        <v>82</v>
      </c>
      <c r="G54" s="79" t="s">
        <v>279</v>
      </c>
      <c r="H54" s="79" t="s">
        <v>280</v>
      </c>
      <c r="I54" s="79" t="s">
        <v>231</v>
      </c>
      <c r="J54" s="80" t="s">
        <v>281</v>
      </c>
      <c r="K54" s="78" t="s">
        <v>168</v>
      </c>
      <c r="L54" s="80" t="s">
        <v>282</v>
      </c>
    </row>
    <row r="55" spans="1:12" ht="15" customHeight="1" x14ac:dyDescent="0.25">
      <c r="A55" s="20"/>
      <c r="B55" s="12"/>
      <c r="C55" s="8"/>
      <c r="D55" s="59" t="s">
        <v>27</v>
      </c>
      <c r="E55" s="77" t="s">
        <v>180</v>
      </c>
      <c r="F55" s="78" t="s">
        <v>221</v>
      </c>
      <c r="G55" s="79" t="s">
        <v>275</v>
      </c>
      <c r="H55" s="79" t="s">
        <v>80</v>
      </c>
      <c r="I55" s="79" t="s">
        <v>283</v>
      </c>
      <c r="J55" s="80" t="s">
        <v>284</v>
      </c>
      <c r="K55" s="78" t="s">
        <v>181</v>
      </c>
      <c r="L55" s="80" t="s">
        <v>285</v>
      </c>
    </row>
    <row r="56" spans="1:12" ht="15" customHeight="1" x14ac:dyDescent="0.25">
      <c r="A56" s="20"/>
      <c r="B56" s="12"/>
      <c r="C56" s="8"/>
      <c r="D56" s="59" t="s">
        <v>178</v>
      </c>
      <c r="E56" s="77" t="s">
        <v>176</v>
      </c>
      <c r="F56" s="78" t="s">
        <v>75</v>
      </c>
      <c r="G56" s="79" t="s">
        <v>286</v>
      </c>
      <c r="H56" s="79" t="s">
        <v>86</v>
      </c>
      <c r="I56" s="79" t="s">
        <v>287</v>
      </c>
      <c r="J56" s="80" t="s">
        <v>288</v>
      </c>
      <c r="K56" s="78" t="s">
        <v>177</v>
      </c>
      <c r="L56" s="80" t="s">
        <v>289</v>
      </c>
    </row>
    <row r="57" spans="1:12" ht="15" customHeight="1" x14ac:dyDescent="0.25">
      <c r="A57" s="20"/>
      <c r="B57" s="12"/>
      <c r="C57" s="8"/>
      <c r="D57" s="59" t="s">
        <v>29</v>
      </c>
      <c r="E57" s="45"/>
      <c r="F57" s="46"/>
      <c r="G57" s="51"/>
      <c r="H57" s="51"/>
      <c r="I57" s="51"/>
      <c r="J57" s="57"/>
      <c r="K57" s="52"/>
      <c r="L57" s="46"/>
    </row>
    <row r="58" spans="1:12" ht="15" customHeight="1" x14ac:dyDescent="0.25">
      <c r="A58" s="20"/>
      <c r="B58" s="12"/>
      <c r="C58" s="8"/>
      <c r="D58" s="59" t="s">
        <v>30</v>
      </c>
      <c r="E58" s="77" t="s">
        <v>57</v>
      </c>
      <c r="F58" s="78" t="s">
        <v>290</v>
      </c>
      <c r="G58" s="79" t="s">
        <v>291</v>
      </c>
      <c r="H58" s="79" t="s">
        <v>135</v>
      </c>
      <c r="I58" s="79" t="s">
        <v>292</v>
      </c>
      <c r="J58" s="80" t="s">
        <v>293</v>
      </c>
      <c r="K58" s="78" t="s">
        <v>58</v>
      </c>
      <c r="L58" s="80" t="s">
        <v>294</v>
      </c>
    </row>
    <row r="59" spans="1:12" ht="15" customHeight="1" x14ac:dyDescent="0.25">
      <c r="A59" s="20"/>
      <c r="B59" s="12"/>
      <c r="C59" s="8"/>
      <c r="D59" s="63" t="s">
        <v>28</v>
      </c>
      <c r="E59" s="45"/>
      <c r="F59" s="46"/>
      <c r="G59" s="46"/>
      <c r="H59" s="46"/>
      <c r="I59" s="46"/>
      <c r="J59" s="46"/>
      <c r="K59" s="47"/>
      <c r="L59" s="46"/>
    </row>
    <row r="60" spans="1:12" ht="15" customHeight="1" x14ac:dyDescent="0.25">
      <c r="A60" s="20"/>
      <c r="B60" s="12"/>
      <c r="C60" s="8"/>
      <c r="D60" s="35"/>
      <c r="E60" s="36"/>
      <c r="F60" s="37"/>
      <c r="G60" s="37"/>
      <c r="H60" s="37"/>
      <c r="I60" s="37"/>
      <c r="J60" s="37"/>
      <c r="K60" s="38"/>
      <c r="L60" s="37"/>
    </row>
    <row r="61" spans="1:12" ht="15" customHeight="1" x14ac:dyDescent="0.25">
      <c r="A61" s="21"/>
      <c r="B61" s="14"/>
      <c r="C61" s="5"/>
      <c r="D61" s="15" t="s">
        <v>31</v>
      </c>
      <c r="E61" s="6"/>
      <c r="F61" s="48">
        <f>F52+F53+F54+F55+F56+F57+F58</f>
        <v>793.5</v>
      </c>
      <c r="G61" s="48">
        <f t="shared" ref="G61:L61" si="11">G52+G53+G54+G55+G56+G57+G58</f>
        <v>29.6</v>
      </c>
      <c r="H61" s="48">
        <f t="shared" si="11"/>
        <v>36.4</v>
      </c>
      <c r="I61" s="48">
        <f t="shared" si="11"/>
        <v>118.19999999999999</v>
      </c>
      <c r="J61" s="48">
        <f t="shared" si="11"/>
        <v>914.30000000000007</v>
      </c>
      <c r="K61" s="22"/>
      <c r="L61" s="48">
        <f t="shared" si="11"/>
        <v>133.5</v>
      </c>
    </row>
    <row r="62" spans="1:12" ht="15" customHeight="1" thickBot="1" x14ac:dyDescent="0.25">
      <c r="A62" s="26">
        <f>A44</f>
        <v>1</v>
      </c>
      <c r="B62" s="27">
        <f>B44</f>
        <v>3</v>
      </c>
      <c r="C62" s="66" t="s">
        <v>4</v>
      </c>
      <c r="D62" s="69"/>
      <c r="E62" s="28"/>
      <c r="F62" s="29">
        <f>F51+F61</f>
        <v>1361.5</v>
      </c>
      <c r="G62" s="29">
        <f t="shared" ref="G62" si="12">G51+G61</f>
        <v>49.9</v>
      </c>
      <c r="H62" s="29">
        <f t="shared" ref="H62" si="13">H51+H61</f>
        <v>56.9</v>
      </c>
      <c r="I62" s="29">
        <f t="shared" ref="I62" si="14">I51+I61</f>
        <v>226.49999999999997</v>
      </c>
      <c r="J62" s="29">
        <f t="shared" ref="J62:L62" si="15">J51+J61</f>
        <v>1607</v>
      </c>
      <c r="K62" s="29"/>
      <c r="L62" s="29">
        <f t="shared" si="15"/>
        <v>227.5</v>
      </c>
    </row>
    <row r="63" spans="1:12" ht="15" customHeight="1" x14ac:dyDescent="0.2">
      <c r="A63" s="17">
        <v>1</v>
      </c>
      <c r="B63" s="18">
        <v>4</v>
      </c>
      <c r="C63" s="55" t="s">
        <v>18</v>
      </c>
      <c r="D63" s="56" t="s">
        <v>19</v>
      </c>
      <c r="E63" s="77" t="s">
        <v>295</v>
      </c>
      <c r="F63" s="78" t="s">
        <v>75</v>
      </c>
      <c r="G63" s="79" t="s">
        <v>96</v>
      </c>
      <c r="H63" s="79" t="s">
        <v>99</v>
      </c>
      <c r="I63" s="79" t="s">
        <v>296</v>
      </c>
      <c r="J63" s="80" t="s">
        <v>297</v>
      </c>
      <c r="K63" s="78" t="s">
        <v>298</v>
      </c>
      <c r="L63" s="80" t="s">
        <v>299</v>
      </c>
    </row>
    <row r="64" spans="1:12" ht="15" customHeight="1" x14ac:dyDescent="0.2">
      <c r="A64" s="20"/>
      <c r="B64" s="12"/>
      <c r="C64" s="58"/>
      <c r="D64" s="63"/>
      <c r="E64" s="49"/>
      <c r="F64" s="50"/>
      <c r="G64" s="51"/>
      <c r="H64" s="51"/>
      <c r="I64" s="51"/>
      <c r="J64" s="57"/>
      <c r="K64" s="52"/>
      <c r="L64" s="53"/>
    </row>
    <row r="65" spans="1:12" ht="15" customHeight="1" x14ac:dyDescent="0.2">
      <c r="A65" s="20"/>
      <c r="B65" s="12"/>
      <c r="C65" s="58"/>
      <c r="D65" s="59" t="s">
        <v>20</v>
      </c>
      <c r="E65" s="77" t="s">
        <v>37</v>
      </c>
      <c r="F65" s="78" t="s">
        <v>75</v>
      </c>
      <c r="G65" s="79" t="s">
        <v>90</v>
      </c>
      <c r="H65" s="79" t="s">
        <v>91</v>
      </c>
      <c r="I65" s="79" t="s">
        <v>92</v>
      </c>
      <c r="J65" s="80" t="s">
        <v>93</v>
      </c>
      <c r="K65" s="78" t="s">
        <v>38</v>
      </c>
      <c r="L65" s="80" t="s">
        <v>300</v>
      </c>
    </row>
    <row r="66" spans="1:12" ht="15" customHeight="1" x14ac:dyDescent="0.2">
      <c r="A66" s="20"/>
      <c r="B66" s="12"/>
      <c r="C66" s="58"/>
      <c r="D66" s="59" t="s">
        <v>21</v>
      </c>
      <c r="E66" s="77" t="s">
        <v>301</v>
      </c>
      <c r="F66" s="78" t="s">
        <v>207</v>
      </c>
      <c r="G66" s="79" t="s">
        <v>226</v>
      </c>
      <c r="H66" s="79" t="s">
        <v>126</v>
      </c>
      <c r="I66" s="79" t="s">
        <v>302</v>
      </c>
      <c r="J66" s="80" t="s">
        <v>303</v>
      </c>
      <c r="K66" s="78" t="s">
        <v>304</v>
      </c>
      <c r="L66" s="80" t="s">
        <v>305</v>
      </c>
    </row>
    <row r="67" spans="1:12" ht="15" customHeight="1" x14ac:dyDescent="0.2">
      <c r="A67" s="20"/>
      <c r="B67" s="12"/>
      <c r="C67" s="58"/>
      <c r="D67" s="59" t="s">
        <v>22</v>
      </c>
      <c r="E67" s="45"/>
      <c r="F67" s="46"/>
      <c r="G67" s="46"/>
      <c r="H67" s="46"/>
      <c r="I67" s="46"/>
      <c r="J67" s="46"/>
      <c r="K67" s="52"/>
      <c r="L67" s="46"/>
    </row>
    <row r="68" spans="1:12" ht="15" customHeight="1" x14ac:dyDescent="0.2">
      <c r="A68" s="20"/>
      <c r="B68" s="12"/>
      <c r="C68" s="58"/>
      <c r="D68" s="63" t="s">
        <v>28</v>
      </c>
      <c r="E68" s="77" t="s">
        <v>175</v>
      </c>
      <c r="F68" s="78" t="s">
        <v>75</v>
      </c>
      <c r="G68" s="79" t="s">
        <v>86</v>
      </c>
      <c r="H68" s="79" t="s">
        <v>86</v>
      </c>
      <c r="I68" s="79" t="s">
        <v>242</v>
      </c>
      <c r="J68" s="80" t="s">
        <v>243</v>
      </c>
      <c r="K68" s="78" t="s">
        <v>244</v>
      </c>
      <c r="L68" s="80" t="s">
        <v>118</v>
      </c>
    </row>
    <row r="69" spans="1:12" ht="15" customHeight="1" x14ac:dyDescent="0.2">
      <c r="A69" s="20"/>
      <c r="B69" s="12"/>
      <c r="C69" s="58"/>
      <c r="D69" s="63"/>
      <c r="E69" s="45"/>
      <c r="F69" s="46"/>
      <c r="G69" s="46"/>
      <c r="H69" s="46"/>
      <c r="I69" s="46"/>
      <c r="J69" s="46"/>
      <c r="K69" s="47"/>
      <c r="L69" s="46"/>
    </row>
    <row r="70" spans="1:12" ht="15" customHeight="1" x14ac:dyDescent="0.2">
      <c r="A70" s="21"/>
      <c r="B70" s="14"/>
      <c r="C70" s="60"/>
      <c r="D70" s="61" t="s">
        <v>31</v>
      </c>
      <c r="E70" s="6"/>
      <c r="F70" s="16">
        <f>F63+F64+F65+F66+F67+F68</f>
        <v>660</v>
      </c>
      <c r="G70" s="16">
        <f t="shared" ref="G70:L70" si="16">G63+G64+G65+G66+G67+G68</f>
        <v>19.3</v>
      </c>
      <c r="H70" s="16">
        <f t="shared" si="16"/>
        <v>27.4</v>
      </c>
      <c r="I70" s="16">
        <f t="shared" si="16"/>
        <v>97.5</v>
      </c>
      <c r="J70" s="16">
        <f t="shared" si="16"/>
        <v>707.7</v>
      </c>
      <c r="K70" s="22"/>
      <c r="L70" s="16">
        <f t="shared" si="16"/>
        <v>101.3</v>
      </c>
    </row>
    <row r="71" spans="1:12" ht="15" customHeight="1" x14ac:dyDescent="0.2">
      <c r="A71" s="23">
        <f>A63</f>
        <v>1</v>
      </c>
      <c r="B71" s="10">
        <f>B63</f>
        <v>4</v>
      </c>
      <c r="C71" s="62" t="s">
        <v>23</v>
      </c>
      <c r="D71" s="59" t="s">
        <v>24</v>
      </c>
      <c r="E71" s="77" t="s">
        <v>306</v>
      </c>
      <c r="F71" s="78" t="s">
        <v>207</v>
      </c>
      <c r="G71" s="79" t="s">
        <v>286</v>
      </c>
      <c r="H71" s="79" t="s">
        <v>307</v>
      </c>
      <c r="I71" s="79" t="s">
        <v>308</v>
      </c>
      <c r="J71" s="80" t="s">
        <v>309</v>
      </c>
      <c r="K71" s="78" t="s">
        <v>310</v>
      </c>
      <c r="L71" s="80" t="s">
        <v>311</v>
      </c>
    </row>
    <row r="72" spans="1:12" ht="15" customHeight="1" x14ac:dyDescent="0.2">
      <c r="A72" s="20"/>
      <c r="B72" s="12"/>
      <c r="C72" s="58"/>
      <c r="D72" s="59" t="s">
        <v>25</v>
      </c>
      <c r="E72" s="77" t="s">
        <v>312</v>
      </c>
      <c r="F72" s="78">
        <v>212.5</v>
      </c>
      <c r="G72" s="79" t="s">
        <v>313</v>
      </c>
      <c r="H72" s="79" t="s">
        <v>246</v>
      </c>
      <c r="I72" s="79" t="s">
        <v>314</v>
      </c>
      <c r="J72" s="80" t="s">
        <v>211</v>
      </c>
      <c r="K72" s="78" t="s">
        <v>315</v>
      </c>
      <c r="L72" s="80" t="s">
        <v>215</v>
      </c>
    </row>
    <row r="73" spans="1:12" ht="15" customHeight="1" x14ac:dyDescent="0.2">
      <c r="A73" s="20"/>
      <c r="B73" s="12"/>
      <c r="C73" s="58"/>
      <c r="D73" s="59" t="s">
        <v>26</v>
      </c>
      <c r="E73" s="77" t="s">
        <v>316</v>
      </c>
      <c r="F73" s="78" t="s">
        <v>82</v>
      </c>
      <c r="G73" s="79" t="s">
        <v>285</v>
      </c>
      <c r="H73" s="79" t="s">
        <v>103</v>
      </c>
      <c r="I73" s="79" t="s">
        <v>249</v>
      </c>
      <c r="J73" s="80" t="s">
        <v>317</v>
      </c>
      <c r="K73" s="78" t="s">
        <v>318</v>
      </c>
      <c r="L73" s="80" t="s">
        <v>319</v>
      </c>
    </row>
    <row r="74" spans="1:12" ht="15" customHeight="1" x14ac:dyDescent="0.2">
      <c r="A74" s="20"/>
      <c r="B74" s="12"/>
      <c r="C74" s="58"/>
      <c r="D74" s="59" t="s">
        <v>27</v>
      </c>
      <c r="E74" s="77" t="s">
        <v>60</v>
      </c>
      <c r="F74" s="78" t="s">
        <v>115</v>
      </c>
      <c r="G74" s="79" t="s">
        <v>320</v>
      </c>
      <c r="H74" s="79" t="s">
        <v>321</v>
      </c>
      <c r="I74" s="79" t="s">
        <v>322</v>
      </c>
      <c r="J74" s="80" t="s">
        <v>323</v>
      </c>
      <c r="K74" s="78" t="s">
        <v>61</v>
      </c>
      <c r="L74" s="80" t="s">
        <v>324</v>
      </c>
    </row>
    <row r="75" spans="1:12" ht="15" customHeight="1" x14ac:dyDescent="0.2">
      <c r="A75" s="20"/>
      <c r="B75" s="12"/>
      <c r="C75" s="58"/>
      <c r="D75" s="59" t="s">
        <v>28</v>
      </c>
      <c r="E75" s="77" t="s">
        <v>164</v>
      </c>
      <c r="F75" s="78" t="s">
        <v>75</v>
      </c>
      <c r="G75" s="79" t="s">
        <v>147</v>
      </c>
      <c r="H75" s="79" t="s">
        <v>97</v>
      </c>
      <c r="I75" s="79" t="s">
        <v>157</v>
      </c>
      <c r="J75" s="80" t="s">
        <v>165</v>
      </c>
      <c r="K75" s="78" t="s">
        <v>166</v>
      </c>
      <c r="L75" s="80" t="s">
        <v>326</v>
      </c>
    </row>
    <row r="76" spans="1:12" ht="15" customHeight="1" x14ac:dyDescent="0.2">
      <c r="A76" s="20"/>
      <c r="B76" s="12"/>
      <c r="C76" s="58"/>
      <c r="D76" s="59" t="s">
        <v>29</v>
      </c>
      <c r="E76" s="45"/>
      <c r="F76" s="46"/>
      <c r="G76" s="51"/>
      <c r="H76" s="51"/>
      <c r="I76" s="51"/>
      <c r="J76" s="57"/>
      <c r="K76" s="52"/>
      <c r="L76" s="46"/>
    </row>
    <row r="77" spans="1:12" ht="15" customHeight="1" x14ac:dyDescent="0.2">
      <c r="A77" s="20"/>
      <c r="B77" s="12"/>
      <c r="C77" s="58"/>
      <c r="D77" s="59" t="s">
        <v>30</v>
      </c>
      <c r="E77" s="77" t="s">
        <v>57</v>
      </c>
      <c r="F77" s="78" t="s">
        <v>261</v>
      </c>
      <c r="G77" s="79" t="s">
        <v>262</v>
      </c>
      <c r="H77" s="79" t="s">
        <v>263</v>
      </c>
      <c r="I77" s="79" t="s">
        <v>264</v>
      </c>
      <c r="J77" s="80" t="s">
        <v>265</v>
      </c>
      <c r="K77" s="78" t="s">
        <v>58</v>
      </c>
      <c r="L77" s="80" t="s">
        <v>88</v>
      </c>
    </row>
    <row r="78" spans="1:12" ht="15" customHeight="1" x14ac:dyDescent="0.2">
      <c r="A78" s="20"/>
      <c r="B78" s="12"/>
      <c r="C78" s="58"/>
      <c r="D78" s="35"/>
      <c r="E78" s="45"/>
      <c r="F78" s="46"/>
      <c r="G78" s="51"/>
      <c r="H78" s="51"/>
      <c r="I78" s="51"/>
      <c r="J78" s="57"/>
      <c r="K78" s="47"/>
      <c r="L78" s="46"/>
    </row>
    <row r="79" spans="1:12" ht="15" customHeight="1" x14ac:dyDescent="0.2">
      <c r="A79" s="20"/>
      <c r="B79" s="12"/>
      <c r="C79" s="58"/>
      <c r="D79" s="35" t="s">
        <v>69</v>
      </c>
      <c r="E79" s="77" t="s">
        <v>53</v>
      </c>
      <c r="F79" s="78" t="s">
        <v>189</v>
      </c>
      <c r="G79" s="79" t="s">
        <v>147</v>
      </c>
      <c r="H79" s="79" t="s">
        <v>98</v>
      </c>
      <c r="I79" s="79" t="s">
        <v>125</v>
      </c>
      <c r="J79" s="80" t="s">
        <v>325</v>
      </c>
      <c r="K79" s="78" t="s">
        <v>54</v>
      </c>
      <c r="L79" s="80" t="s">
        <v>228</v>
      </c>
    </row>
    <row r="80" spans="1:12" ht="15" customHeight="1" x14ac:dyDescent="0.2">
      <c r="A80" s="21"/>
      <c r="B80" s="14"/>
      <c r="C80" s="60"/>
      <c r="D80" s="61" t="s">
        <v>31</v>
      </c>
      <c r="E80" s="6"/>
      <c r="F80" s="48">
        <f>F71+F72+F73+F74+F75+F76+F77+F78+F79</f>
        <v>799.5</v>
      </c>
      <c r="G80" s="48">
        <f t="shared" ref="G80:L80" si="17">G71+G72+G73+G74+G75+G76+G77+G78+G79</f>
        <v>36.299999999999997</v>
      </c>
      <c r="H80" s="48">
        <f t="shared" si="17"/>
        <v>32.300000000000004</v>
      </c>
      <c r="I80" s="48">
        <f t="shared" si="17"/>
        <v>130.09999999999997</v>
      </c>
      <c r="J80" s="48">
        <f t="shared" si="17"/>
        <v>950.50000000000011</v>
      </c>
      <c r="K80" s="22"/>
      <c r="L80" s="48">
        <f t="shared" si="17"/>
        <v>126.2</v>
      </c>
    </row>
    <row r="81" spans="1:12" ht="15" customHeight="1" thickBot="1" x14ac:dyDescent="0.25">
      <c r="A81" s="26">
        <f>A63</f>
        <v>1</v>
      </c>
      <c r="B81" s="27">
        <f>B63</f>
        <v>4</v>
      </c>
      <c r="C81" s="66" t="s">
        <v>4</v>
      </c>
      <c r="D81" s="67"/>
      <c r="E81" s="28"/>
      <c r="F81" s="29">
        <f>F70+F80</f>
        <v>1459.5</v>
      </c>
      <c r="G81" s="29">
        <f t="shared" ref="G81" si="18">G70+G80</f>
        <v>55.599999999999994</v>
      </c>
      <c r="H81" s="29">
        <f t="shared" ref="H81" si="19">H70+H80</f>
        <v>59.7</v>
      </c>
      <c r="I81" s="29">
        <f t="shared" ref="I81" si="20">I70+I80</f>
        <v>227.59999999999997</v>
      </c>
      <c r="J81" s="29">
        <f t="shared" ref="J81:L81" si="21">J70+J80</f>
        <v>1658.2000000000003</v>
      </c>
      <c r="K81" s="29"/>
      <c r="L81" s="29">
        <f t="shared" si="21"/>
        <v>227.5</v>
      </c>
    </row>
    <row r="82" spans="1:12" ht="15" customHeight="1" x14ac:dyDescent="0.2">
      <c r="A82" s="17">
        <v>1</v>
      </c>
      <c r="B82" s="18">
        <v>5</v>
      </c>
      <c r="C82" s="55" t="s">
        <v>18</v>
      </c>
      <c r="D82" s="56" t="s">
        <v>19</v>
      </c>
      <c r="E82" s="77" t="s">
        <v>327</v>
      </c>
      <c r="F82" s="78">
        <v>100</v>
      </c>
      <c r="G82" s="79" t="s">
        <v>328</v>
      </c>
      <c r="H82" s="79" t="s">
        <v>96</v>
      </c>
      <c r="I82" s="79" t="s">
        <v>329</v>
      </c>
      <c r="J82" s="80" t="s">
        <v>330</v>
      </c>
      <c r="K82" s="78" t="s">
        <v>331</v>
      </c>
      <c r="L82" s="80" t="s">
        <v>332</v>
      </c>
    </row>
    <row r="83" spans="1:12" ht="15" customHeight="1" x14ac:dyDescent="0.2">
      <c r="A83" s="20"/>
      <c r="B83" s="12"/>
      <c r="C83" s="58"/>
      <c r="D83" s="63" t="s">
        <v>68</v>
      </c>
      <c r="E83" s="77" t="s">
        <v>335</v>
      </c>
      <c r="F83" s="78" t="s">
        <v>183</v>
      </c>
      <c r="G83" s="79" t="s">
        <v>336</v>
      </c>
      <c r="H83" s="79" t="s">
        <v>326</v>
      </c>
      <c r="I83" s="79" t="s">
        <v>337</v>
      </c>
      <c r="J83" s="80" t="s">
        <v>338</v>
      </c>
      <c r="K83" s="78" t="s">
        <v>339</v>
      </c>
      <c r="L83" s="80" t="s">
        <v>285</v>
      </c>
    </row>
    <row r="84" spans="1:12" ht="15" customHeight="1" x14ac:dyDescent="0.2">
      <c r="A84" s="20"/>
      <c r="B84" s="12"/>
      <c r="C84" s="58"/>
      <c r="D84" s="59" t="s">
        <v>20</v>
      </c>
      <c r="E84" s="77" t="s">
        <v>152</v>
      </c>
      <c r="F84" s="78" t="s">
        <v>75</v>
      </c>
      <c r="G84" s="79" t="s">
        <v>147</v>
      </c>
      <c r="H84" s="79" t="s">
        <v>86</v>
      </c>
      <c r="I84" s="79" t="s">
        <v>333</v>
      </c>
      <c r="J84" s="80" t="s">
        <v>334</v>
      </c>
      <c r="K84" s="78" t="s">
        <v>153</v>
      </c>
      <c r="L84" s="80" t="s">
        <v>275</v>
      </c>
    </row>
    <row r="85" spans="1:12" ht="15" customHeight="1" x14ac:dyDescent="0.2">
      <c r="A85" s="20"/>
      <c r="B85" s="12"/>
      <c r="C85" s="58"/>
      <c r="D85" s="59" t="s">
        <v>21</v>
      </c>
      <c r="E85" s="77"/>
      <c r="F85" s="78"/>
      <c r="G85" s="79"/>
      <c r="H85" s="79"/>
      <c r="I85" s="79"/>
      <c r="J85" s="80"/>
      <c r="K85" s="78"/>
      <c r="L85" s="80"/>
    </row>
    <row r="86" spans="1:12" ht="15" customHeight="1" x14ac:dyDescent="0.2">
      <c r="A86" s="20"/>
      <c r="B86" s="12"/>
      <c r="C86" s="58"/>
      <c r="D86" s="59" t="s">
        <v>22</v>
      </c>
      <c r="E86" s="45"/>
      <c r="F86" s="46"/>
      <c r="G86" s="46"/>
      <c r="H86" s="46"/>
      <c r="I86" s="46"/>
      <c r="J86" s="46"/>
      <c r="K86" s="47"/>
      <c r="L86" s="46"/>
    </row>
    <row r="87" spans="1:12" ht="15" customHeight="1" x14ac:dyDescent="0.2">
      <c r="A87" s="20"/>
      <c r="B87" s="12"/>
      <c r="C87" s="58"/>
      <c r="D87" s="59" t="s">
        <v>28</v>
      </c>
      <c r="E87" s="77" t="s">
        <v>175</v>
      </c>
      <c r="F87" s="78" t="s">
        <v>75</v>
      </c>
      <c r="G87" s="79" t="s">
        <v>86</v>
      </c>
      <c r="H87" s="79" t="s">
        <v>86</v>
      </c>
      <c r="I87" s="79" t="s">
        <v>242</v>
      </c>
      <c r="J87" s="80" t="s">
        <v>243</v>
      </c>
      <c r="K87" s="78" t="s">
        <v>244</v>
      </c>
      <c r="L87" s="80" t="s">
        <v>118</v>
      </c>
    </row>
    <row r="88" spans="1:12" ht="15" customHeight="1" x14ac:dyDescent="0.2">
      <c r="A88" s="20"/>
      <c r="B88" s="12"/>
      <c r="C88" s="58"/>
      <c r="D88" s="35"/>
      <c r="E88" s="36"/>
      <c r="F88" s="37"/>
      <c r="G88" s="37"/>
      <c r="H88" s="37"/>
      <c r="I88" s="37"/>
      <c r="J88" s="37"/>
      <c r="K88" s="38"/>
      <c r="L88" s="37"/>
    </row>
    <row r="89" spans="1:12" ht="15" customHeight="1" x14ac:dyDescent="0.2">
      <c r="A89" s="21"/>
      <c r="B89" s="14"/>
      <c r="C89" s="60"/>
      <c r="D89" s="61" t="s">
        <v>31</v>
      </c>
      <c r="E89" s="6"/>
      <c r="F89" s="16">
        <f>F82+F83+F84+F85+F86+F87+F88</f>
        <v>600</v>
      </c>
      <c r="G89" s="16">
        <f t="shared" ref="G89:J89" si="22">G82+G83+G84+G85</f>
        <v>23.499999999999996</v>
      </c>
      <c r="H89" s="16">
        <f t="shared" si="22"/>
        <v>20.399999999999999</v>
      </c>
      <c r="I89" s="16">
        <f>I82+I83+I84+I85+I86+I87+I88</f>
        <v>132.6</v>
      </c>
      <c r="J89" s="16">
        <f>J82+J83+J84+J85+J86+J87+J88</f>
        <v>805.30000000000007</v>
      </c>
      <c r="K89" s="22"/>
      <c r="L89" s="16">
        <f>L82+L83+L84+L85+L86+L87+L88</f>
        <v>100.8</v>
      </c>
    </row>
    <row r="90" spans="1:12" ht="15" customHeight="1" x14ac:dyDescent="0.2">
      <c r="A90" s="23">
        <f>A82</f>
        <v>1</v>
      </c>
      <c r="B90" s="10">
        <f>B82</f>
        <v>5</v>
      </c>
      <c r="C90" s="62" t="s">
        <v>23</v>
      </c>
      <c r="D90" s="59" t="s">
        <v>24</v>
      </c>
      <c r="E90" s="77" t="s">
        <v>148</v>
      </c>
      <c r="F90" s="78" t="s">
        <v>207</v>
      </c>
      <c r="G90" s="79" t="s">
        <v>98</v>
      </c>
      <c r="H90" s="79" t="s">
        <v>340</v>
      </c>
      <c r="I90" s="79" t="s">
        <v>125</v>
      </c>
      <c r="J90" s="80" t="s">
        <v>341</v>
      </c>
      <c r="K90" s="78" t="s">
        <v>149</v>
      </c>
      <c r="L90" s="80" t="s">
        <v>184</v>
      </c>
    </row>
    <row r="91" spans="1:12" ht="15" customHeight="1" x14ac:dyDescent="0.2">
      <c r="A91" s="20"/>
      <c r="B91" s="12"/>
      <c r="C91" s="58"/>
      <c r="D91" s="59" t="s">
        <v>25</v>
      </c>
      <c r="E91" s="77" t="s">
        <v>112</v>
      </c>
      <c r="F91" s="78">
        <v>212.5</v>
      </c>
      <c r="G91" s="79" t="s">
        <v>110</v>
      </c>
      <c r="H91" s="79" t="s">
        <v>81</v>
      </c>
      <c r="I91" s="79" t="s">
        <v>113</v>
      </c>
      <c r="J91" s="80" t="s">
        <v>114</v>
      </c>
      <c r="K91" s="78" t="s">
        <v>342</v>
      </c>
      <c r="L91" s="80" t="s">
        <v>343</v>
      </c>
    </row>
    <row r="92" spans="1:12" ht="15" customHeight="1" x14ac:dyDescent="0.2">
      <c r="A92" s="20"/>
      <c r="B92" s="12"/>
      <c r="C92" s="58"/>
      <c r="D92" s="59" t="s">
        <v>26</v>
      </c>
      <c r="E92" s="77" t="s">
        <v>162</v>
      </c>
      <c r="F92" s="78" t="s">
        <v>73</v>
      </c>
      <c r="G92" s="79" t="s">
        <v>126</v>
      </c>
      <c r="H92" s="79" t="s">
        <v>92</v>
      </c>
      <c r="I92" s="79" t="s">
        <v>344</v>
      </c>
      <c r="J92" s="80" t="s">
        <v>345</v>
      </c>
      <c r="K92" s="78" t="s">
        <v>163</v>
      </c>
      <c r="L92" s="80" t="s">
        <v>346</v>
      </c>
    </row>
    <row r="93" spans="1:12" ht="15" customHeight="1" x14ac:dyDescent="0.2">
      <c r="A93" s="20"/>
      <c r="B93" s="12"/>
      <c r="C93" s="58"/>
      <c r="D93" s="59" t="s">
        <v>27</v>
      </c>
      <c r="E93" s="49"/>
      <c r="F93" s="50"/>
      <c r="G93" s="53"/>
      <c r="H93" s="53"/>
      <c r="I93" s="53"/>
      <c r="J93" s="53"/>
      <c r="K93" s="52"/>
      <c r="L93" s="53"/>
    </row>
    <row r="94" spans="1:12" ht="15" customHeight="1" x14ac:dyDescent="0.2">
      <c r="A94" s="20"/>
      <c r="B94" s="12"/>
      <c r="C94" s="58"/>
      <c r="D94" s="59" t="s">
        <v>178</v>
      </c>
      <c r="E94" s="77" t="s">
        <v>155</v>
      </c>
      <c r="F94" s="78" t="s">
        <v>75</v>
      </c>
      <c r="G94" s="79" t="s">
        <v>286</v>
      </c>
      <c r="H94" s="79" t="s">
        <v>147</v>
      </c>
      <c r="I94" s="79" t="s">
        <v>347</v>
      </c>
      <c r="J94" s="80" t="s">
        <v>348</v>
      </c>
      <c r="K94" s="78" t="s">
        <v>156</v>
      </c>
      <c r="L94" s="80" t="s">
        <v>139</v>
      </c>
    </row>
    <row r="95" spans="1:12" ht="15" customHeight="1" x14ac:dyDescent="0.2">
      <c r="A95" s="20"/>
      <c r="B95" s="12"/>
      <c r="C95" s="58"/>
      <c r="D95" s="59" t="s">
        <v>29</v>
      </c>
      <c r="E95" s="45"/>
      <c r="F95" s="46"/>
      <c r="G95" s="51"/>
      <c r="H95" s="51"/>
      <c r="I95" s="51"/>
      <c r="J95" s="57"/>
      <c r="K95" s="52"/>
      <c r="L95" s="46"/>
    </row>
    <row r="96" spans="1:12" ht="15" customHeight="1" x14ac:dyDescent="0.2">
      <c r="A96" s="20"/>
      <c r="B96" s="12"/>
      <c r="C96" s="58"/>
      <c r="D96" s="59" t="s">
        <v>30</v>
      </c>
      <c r="E96" s="77" t="s">
        <v>57</v>
      </c>
      <c r="F96" s="78" t="s">
        <v>261</v>
      </c>
      <c r="G96" s="79" t="s">
        <v>262</v>
      </c>
      <c r="H96" s="79" t="s">
        <v>263</v>
      </c>
      <c r="I96" s="79" t="s">
        <v>264</v>
      </c>
      <c r="J96" s="80" t="s">
        <v>265</v>
      </c>
      <c r="K96" s="78" t="s">
        <v>58</v>
      </c>
      <c r="L96" s="80" t="s">
        <v>88</v>
      </c>
    </row>
    <row r="97" spans="1:12" ht="15" customHeight="1" x14ac:dyDescent="0.2">
      <c r="A97" s="20"/>
      <c r="B97" s="12"/>
      <c r="C97" s="58"/>
      <c r="D97" s="59" t="s">
        <v>28</v>
      </c>
      <c r="E97" s="45"/>
      <c r="F97" s="46"/>
      <c r="G97" s="46"/>
      <c r="H97" s="46"/>
      <c r="I97" s="46"/>
      <c r="J97" s="46"/>
      <c r="K97" s="47"/>
      <c r="L97" s="46"/>
    </row>
    <row r="98" spans="1:12" ht="15" customHeight="1" x14ac:dyDescent="0.2">
      <c r="A98" s="20"/>
      <c r="B98" s="12"/>
      <c r="C98" s="58"/>
      <c r="D98" s="35"/>
      <c r="E98" s="36"/>
      <c r="F98" s="37"/>
      <c r="G98" s="37"/>
      <c r="H98" s="37"/>
      <c r="I98" s="37"/>
      <c r="J98" s="37"/>
      <c r="K98" s="38"/>
      <c r="L98" s="37"/>
    </row>
    <row r="99" spans="1:12" ht="15" customHeight="1" x14ac:dyDescent="0.2">
      <c r="A99" s="21"/>
      <c r="B99" s="14"/>
      <c r="C99" s="60"/>
      <c r="D99" s="61" t="s">
        <v>31</v>
      </c>
      <c r="E99" s="6"/>
      <c r="F99" s="16">
        <f>F90+F91+F92+F93+F94+F95+F96+F97</f>
        <v>739.5</v>
      </c>
      <c r="G99" s="16">
        <f t="shared" ref="G99:L99" si="23">G90+G91+G92+G93+G94+G95+G96+G97</f>
        <v>34.1</v>
      </c>
      <c r="H99" s="16">
        <f t="shared" si="23"/>
        <v>29.700000000000003</v>
      </c>
      <c r="I99" s="16">
        <f t="shared" si="23"/>
        <v>120.99999999999999</v>
      </c>
      <c r="J99" s="16">
        <f t="shared" si="23"/>
        <v>888.30000000000007</v>
      </c>
      <c r="K99" s="22"/>
      <c r="L99" s="16">
        <f t="shared" si="23"/>
        <v>126.7</v>
      </c>
    </row>
    <row r="100" spans="1:12" ht="15" customHeight="1" thickBot="1" x14ac:dyDescent="0.25">
      <c r="A100" s="26">
        <f>A82</f>
        <v>1</v>
      </c>
      <c r="B100" s="27">
        <f>B82</f>
        <v>5</v>
      </c>
      <c r="C100" s="66" t="s">
        <v>4</v>
      </c>
      <c r="D100" s="67"/>
      <c r="E100" s="28"/>
      <c r="F100" s="29">
        <f>F89+F99</f>
        <v>1339.5</v>
      </c>
      <c r="G100" s="29">
        <f t="shared" ref="G100" si="24">G89+G99</f>
        <v>57.599999999999994</v>
      </c>
      <c r="H100" s="29">
        <f t="shared" ref="H100" si="25">H89+H99</f>
        <v>50.1</v>
      </c>
      <c r="I100" s="29">
        <f t="shared" ref="I100" si="26">I89+I99</f>
        <v>253.59999999999997</v>
      </c>
      <c r="J100" s="29">
        <f t="shared" ref="J100:L100" si="27">J89+J99</f>
        <v>1693.6000000000001</v>
      </c>
      <c r="K100" s="29"/>
      <c r="L100" s="29">
        <f t="shared" si="27"/>
        <v>227.5</v>
      </c>
    </row>
    <row r="101" spans="1:12" ht="15" customHeight="1" x14ac:dyDescent="0.2">
      <c r="A101" s="17">
        <v>2</v>
      </c>
      <c r="B101" s="18">
        <v>1</v>
      </c>
      <c r="C101" s="55" t="s">
        <v>18</v>
      </c>
      <c r="D101" s="56" t="s">
        <v>19</v>
      </c>
      <c r="E101" s="77" t="s">
        <v>349</v>
      </c>
      <c r="F101" s="78" t="s">
        <v>236</v>
      </c>
      <c r="G101" s="79" t="s">
        <v>222</v>
      </c>
      <c r="H101" s="79" t="s">
        <v>294</v>
      </c>
      <c r="I101" s="79" t="s">
        <v>257</v>
      </c>
      <c r="J101" s="80" t="s">
        <v>350</v>
      </c>
      <c r="K101" s="78" t="s">
        <v>351</v>
      </c>
      <c r="L101" s="80" t="s">
        <v>352</v>
      </c>
    </row>
    <row r="102" spans="1:12" ht="15" customHeight="1" x14ac:dyDescent="0.2">
      <c r="A102" s="20"/>
      <c r="B102" s="12"/>
      <c r="C102" s="58"/>
      <c r="D102" s="63" t="s">
        <v>68</v>
      </c>
      <c r="E102" s="77" t="s">
        <v>194</v>
      </c>
      <c r="F102" s="78" t="s">
        <v>161</v>
      </c>
      <c r="G102" s="79" t="s">
        <v>128</v>
      </c>
      <c r="H102" s="79" t="s">
        <v>107</v>
      </c>
      <c r="I102" s="79" t="s">
        <v>195</v>
      </c>
      <c r="J102" s="80" t="s">
        <v>196</v>
      </c>
      <c r="K102" s="78" t="s">
        <v>198</v>
      </c>
      <c r="L102" s="80" t="s">
        <v>197</v>
      </c>
    </row>
    <row r="103" spans="1:12" ht="15" customHeight="1" x14ac:dyDescent="0.2">
      <c r="A103" s="20"/>
      <c r="B103" s="12"/>
      <c r="C103" s="58"/>
      <c r="D103" s="59" t="s">
        <v>20</v>
      </c>
      <c r="E103" s="77" t="s">
        <v>199</v>
      </c>
      <c r="F103" s="78">
        <v>207</v>
      </c>
      <c r="G103" s="79" t="s">
        <v>147</v>
      </c>
      <c r="H103" s="79" t="s">
        <v>86</v>
      </c>
      <c r="I103" s="79" t="s">
        <v>200</v>
      </c>
      <c r="J103" s="80" t="s">
        <v>201</v>
      </c>
      <c r="K103" s="78" t="s">
        <v>203</v>
      </c>
      <c r="L103" s="80" t="s">
        <v>202</v>
      </c>
    </row>
    <row r="104" spans="1:12" ht="15" customHeight="1" x14ac:dyDescent="0.2">
      <c r="A104" s="20"/>
      <c r="B104" s="12"/>
      <c r="C104" s="58"/>
      <c r="D104" s="59" t="s">
        <v>21</v>
      </c>
      <c r="E104" s="49"/>
      <c r="F104" s="50"/>
      <c r="G104" s="51"/>
      <c r="H104" s="51"/>
      <c r="I104" s="51"/>
      <c r="J104" s="57"/>
      <c r="K104" s="52"/>
      <c r="L104" s="53"/>
    </row>
    <row r="105" spans="1:12" ht="15" customHeight="1" x14ac:dyDescent="0.2">
      <c r="A105" s="20"/>
      <c r="B105" s="12"/>
      <c r="C105" s="58"/>
      <c r="D105" s="59" t="s">
        <v>22</v>
      </c>
      <c r="E105" s="77" t="s">
        <v>40</v>
      </c>
      <c r="F105" s="78" t="s">
        <v>183</v>
      </c>
      <c r="G105" s="79" t="s">
        <v>117</v>
      </c>
      <c r="H105" s="79" t="s">
        <v>86</v>
      </c>
      <c r="I105" s="79" t="s">
        <v>353</v>
      </c>
      <c r="J105" s="80" t="s">
        <v>354</v>
      </c>
      <c r="K105" s="78" t="s">
        <v>41</v>
      </c>
      <c r="L105" s="80" t="s">
        <v>333</v>
      </c>
    </row>
    <row r="106" spans="1:12" ht="15" customHeight="1" x14ac:dyDescent="0.2">
      <c r="A106" s="20"/>
      <c r="B106" s="12"/>
      <c r="C106" s="58"/>
      <c r="D106" s="54"/>
      <c r="E106" s="49"/>
      <c r="F106" s="50"/>
      <c r="G106" s="53"/>
      <c r="H106" s="53"/>
      <c r="I106" s="53"/>
      <c r="J106" s="53"/>
      <c r="K106" s="52"/>
      <c r="L106" s="53"/>
    </row>
    <row r="107" spans="1:12" ht="15" customHeight="1" x14ac:dyDescent="0.2">
      <c r="A107" s="20"/>
      <c r="B107" s="12"/>
      <c r="C107" s="58"/>
      <c r="D107" s="35"/>
      <c r="E107" s="36"/>
      <c r="F107" s="37"/>
      <c r="G107" s="37"/>
      <c r="H107" s="37"/>
      <c r="I107" s="37"/>
      <c r="J107" s="37"/>
      <c r="K107" s="38"/>
      <c r="L107" s="37"/>
    </row>
    <row r="108" spans="1:12" ht="15" customHeight="1" x14ac:dyDescent="0.2">
      <c r="A108" s="21"/>
      <c r="B108" s="14"/>
      <c r="C108" s="60"/>
      <c r="D108" s="61" t="s">
        <v>31</v>
      </c>
      <c r="E108" s="6"/>
      <c r="F108" s="16">
        <f>F101+F102+F103+F104+F105+F106+F107</f>
        <v>572</v>
      </c>
      <c r="G108" s="16">
        <f t="shared" ref="G108:J108" si="28">G101+G102+G103+G104+G105+G106+G107</f>
        <v>23.199999999999996</v>
      </c>
      <c r="H108" s="16">
        <f t="shared" si="28"/>
        <v>20.6</v>
      </c>
      <c r="I108" s="16">
        <f t="shared" si="28"/>
        <v>138.9</v>
      </c>
      <c r="J108" s="16">
        <f t="shared" si="28"/>
        <v>544.69999999999993</v>
      </c>
      <c r="K108" s="16"/>
      <c r="L108" s="16">
        <f t="shared" ref="L108" si="29">L101+L102+L103+L104+L105+L106+L107</f>
        <v>87.8</v>
      </c>
    </row>
    <row r="109" spans="1:12" ht="15" customHeight="1" x14ac:dyDescent="0.2">
      <c r="A109" s="23">
        <f>A101</f>
        <v>2</v>
      </c>
      <c r="B109" s="10">
        <f>B101</f>
        <v>1</v>
      </c>
      <c r="C109" s="62" t="s">
        <v>23</v>
      </c>
      <c r="D109" s="59" t="s">
        <v>24</v>
      </c>
      <c r="E109" s="77" t="s">
        <v>148</v>
      </c>
      <c r="F109" s="78" t="s">
        <v>95</v>
      </c>
      <c r="G109" s="79" t="s">
        <v>286</v>
      </c>
      <c r="H109" s="79" t="s">
        <v>355</v>
      </c>
      <c r="I109" s="79" t="s">
        <v>208</v>
      </c>
      <c r="J109" s="80" t="s">
        <v>356</v>
      </c>
      <c r="K109" s="78" t="s">
        <v>149</v>
      </c>
      <c r="L109" s="80" t="s">
        <v>357</v>
      </c>
    </row>
    <row r="110" spans="1:12" ht="15" customHeight="1" x14ac:dyDescent="0.2">
      <c r="A110" s="20"/>
      <c r="B110" s="12"/>
      <c r="C110" s="58"/>
      <c r="D110" s="59" t="s">
        <v>25</v>
      </c>
      <c r="E110" s="77" t="s">
        <v>358</v>
      </c>
      <c r="F110" s="78" t="s">
        <v>75</v>
      </c>
      <c r="G110" s="79" t="s">
        <v>250</v>
      </c>
      <c r="H110" s="79" t="s">
        <v>359</v>
      </c>
      <c r="I110" s="79" t="s">
        <v>274</v>
      </c>
      <c r="J110" s="80" t="s">
        <v>360</v>
      </c>
      <c r="K110" s="78" t="s">
        <v>70</v>
      </c>
      <c r="L110" s="80" t="s">
        <v>361</v>
      </c>
    </row>
    <row r="111" spans="1:12" ht="15" customHeight="1" x14ac:dyDescent="0.2">
      <c r="A111" s="20"/>
      <c r="B111" s="12"/>
      <c r="C111" s="58"/>
      <c r="D111" s="59" t="s">
        <v>26</v>
      </c>
      <c r="E111" s="77" t="s">
        <v>362</v>
      </c>
      <c r="F111" s="78" t="s">
        <v>82</v>
      </c>
      <c r="G111" s="79" t="s">
        <v>83</v>
      </c>
      <c r="H111" s="79" t="s">
        <v>84</v>
      </c>
      <c r="I111" s="79" t="s">
        <v>85</v>
      </c>
      <c r="J111" s="80" t="s">
        <v>158</v>
      </c>
      <c r="K111" s="78" t="s">
        <v>39</v>
      </c>
      <c r="L111" s="80" t="s">
        <v>363</v>
      </c>
    </row>
    <row r="112" spans="1:12" ht="15" customHeight="1" x14ac:dyDescent="0.2">
      <c r="A112" s="20"/>
      <c r="B112" s="12"/>
      <c r="C112" s="58"/>
      <c r="D112" s="59" t="s">
        <v>27</v>
      </c>
      <c r="E112" s="77" t="s">
        <v>220</v>
      </c>
      <c r="F112" s="78" t="s">
        <v>115</v>
      </c>
      <c r="G112" s="79" t="s">
        <v>321</v>
      </c>
      <c r="H112" s="79" t="s">
        <v>364</v>
      </c>
      <c r="I112" s="79" t="s">
        <v>365</v>
      </c>
      <c r="J112" s="80" t="s">
        <v>366</v>
      </c>
      <c r="K112" s="78" t="s">
        <v>62</v>
      </c>
      <c r="L112" s="80" t="s">
        <v>142</v>
      </c>
    </row>
    <row r="113" spans="1:12" ht="15" customHeight="1" x14ac:dyDescent="0.2">
      <c r="A113" s="20"/>
      <c r="B113" s="12"/>
      <c r="C113" s="58"/>
      <c r="D113" s="59" t="s">
        <v>178</v>
      </c>
      <c r="E113" s="77" t="s">
        <v>51</v>
      </c>
      <c r="F113" s="78" t="s">
        <v>75</v>
      </c>
      <c r="G113" s="79" t="s">
        <v>119</v>
      </c>
      <c r="H113" s="79" t="s">
        <v>86</v>
      </c>
      <c r="I113" s="79" t="s">
        <v>122</v>
      </c>
      <c r="J113" s="80" t="s">
        <v>123</v>
      </c>
      <c r="K113" s="78" t="s">
        <v>52</v>
      </c>
      <c r="L113" s="80" t="s">
        <v>85</v>
      </c>
    </row>
    <row r="114" spans="1:12" ht="15" customHeight="1" x14ac:dyDescent="0.2">
      <c r="A114" s="20"/>
      <c r="B114" s="12"/>
      <c r="C114" s="58"/>
      <c r="D114" s="59" t="s">
        <v>29</v>
      </c>
      <c r="E114" s="45"/>
      <c r="F114" s="46"/>
      <c r="G114" s="51"/>
      <c r="H114" s="51"/>
      <c r="I114" s="51"/>
      <c r="J114" s="57"/>
      <c r="K114" s="52"/>
      <c r="L114" s="46"/>
    </row>
    <row r="115" spans="1:12" ht="15" customHeight="1" x14ac:dyDescent="0.2">
      <c r="A115" s="20"/>
      <c r="B115" s="12"/>
      <c r="C115" s="58"/>
      <c r="D115" s="59" t="s">
        <v>30</v>
      </c>
      <c r="E115" s="77" t="s">
        <v>57</v>
      </c>
      <c r="F115" s="78" t="s">
        <v>367</v>
      </c>
      <c r="G115" s="79" t="s">
        <v>143</v>
      </c>
      <c r="H115" s="79" t="s">
        <v>368</v>
      </c>
      <c r="I115" s="79" t="s">
        <v>369</v>
      </c>
      <c r="J115" s="80" t="s">
        <v>370</v>
      </c>
      <c r="K115" s="78" t="s">
        <v>58</v>
      </c>
      <c r="L115" s="80" t="s">
        <v>80</v>
      </c>
    </row>
    <row r="116" spans="1:12" ht="15" customHeight="1" x14ac:dyDescent="0.2">
      <c r="A116" s="20"/>
      <c r="B116" s="12"/>
      <c r="C116" s="58"/>
      <c r="D116" s="59" t="s">
        <v>28</v>
      </c>
      <c r="E116" s="45"/>
      <c r="F116" s="46"/>
      <c r="G116" s="46"/>
      <c r="H116" s="46"/>
      <c r="I116" s="46"/>
      <c r="J116" s="46"/>
      <c r="K116" s="47"/>
      <c r="L116" s="46"/>
    </row>
    <row r="117" spans="1:12" ht="15" customHeight="1" x14ac:dyDescent="0.2">
      <c r="A117" s="20"/>
      <c r="B117" s="12"/>
      <c r="C117" s="58"/>
      <c r="D117" s="35"/>
      <c r="E117" s="36"/>
      <c r="F117" s="46"/>
      <c r="G117" s="46"/>
      <c r="H117" s="46"/>
      <c r="I117" s="46"/>
      <c r="J117" s="46"/>
      <c r="K117" s="47"/>
      <c r="L117" s="37"/>
    </row>
    <row r="118" spans="1:12" ht="15" customHeight="1" x14ac:dyDescent="0.2">
      <c r="A118" s="21"/>
      <c r="B118" s="14"/>
      <c r="C118" s="60"/>
      <c r="D118" s="61" t="s">
        <v>31</v>
      </c>
      <c r="E118" s="6"/>
      <c r="F118" s="16">
        <f>F109+F110+F111+F112+F113+F114+F115+F116</f>
        <v>755</v>
      </c>
      <c r="G118" s="16">
        <f t="shared" ref="G118:J118" si="30">G109+G110+G111+G112+G113+G114+G115+G116</f>
        <v>32</v>
      </c>
      <c r="H118" s="16">
        <f t="shared" si="30"/>
        <v>27.699999999999996</v>
      </c>
      <c r="I118" s="16">
        <f t="shared" si="30"/>
        <v>121.8</v>
      </c>
      <c r="J118" s="16">
        <f t="shared" si="30"/>
        <v>851.2</v>
      </c>
      <c r="K118" s="22"/>
      <c r="L118" s="16">
        <f t="shared" ref="L118" si="31">L109+L110+L111+L112+L113+L114+L115+L116</f>
        <v>139.69999999999999</v>
      </c>
    </row>
    <row r="119" spans="1:12" ht="15" customHeight="1" thickBot="1" x14ac:dyDescent="0.25">
      <c r="A119" s="26">
        <f>A101</f>
        <v>2</v>
      </c>
      <c r="B119" s="27">
        <f>B101</f>
        <v>1</v>
      </c>
      <c r="C119" s="66" t="s">
        <v>4</v>
      </c>
      <c r="D119" s="67"/>
      <c r="E119" s="28"/>
      <c r="F119" s="29">
        <f>F108+F118</f>
        <v>1327</v>
      </c>
      <c r="G119" s="29">
        <f t="shared" ref="G119:J119" si="32">G108+G118</f>
        <v>55.199999999999996</v>
      </c>
      <c r="H119" s="29">
        <f t="shared" si="32"/>
        <v>48.3</v>
      </c>
      <c r="I119" s="29">
        <f t="shared" si="32"/>
        <v>260.7</v>
      </c>
      <c r="J119" s="29">
        <f t="shared" si="32"/>
        <v>1395.9</v>
      </c>
      <c r="K119" s="29"/>
      <c r="L119" s="29">
        <f t="shared" ref="L119" si="33">L108+L118</f>
        <v>227.5</v>
      </c>
    </row>
    <row r="120" spans="1:12" ht="15" customHeight="1" x14ac:dyDescent="0.25">
      <c r="A120" s="11">
        <v>2</v>
      </c>
      <c r="B120" s="12">
        <v>2</v>
      </c>
      <c r="C120" s="19" t="s">
        <v>18</v>
      </c>
      <c r="D120" s="56" t="s">
        <v>19</v>
      </c>
      <c r="E120" s="77" t="s">
        <v>49</v>
      </c>
      <c r="F120" s="78">
        <v>210</v>
      </c>
      <c r="G120" s="79" t="s">
        <v>94</v>
      </c>
      <c r="H120" s="79" t="s">
        <v>104</v>
      </c>
      <c r="I120" s="79" t="s">
        <v>105</v>
      </c>
      <c r="J120" s="80" t="s">
        <v>106</v>
      </c>
      <c r="K120" s="78" t="s">
        <v>50</v>
      </c>
      <c r="L120" s="80" t="s">
        <v>371</v>
      </c>
    </row>
    <row r="121" spans="1:12" ht="15" customHeight="1" x14ac:dyDescent="0.25">
      <c r="A121" s="11"/>
      <c r="B121" s="12"/>
      <c r="C121" s="8"/>
      <c r="D121" s="63" t="s">
        <v>68</v>
      </c>
      <c r="E121" s="77" t="s">
        <v>372</v>
      </c>
      <c r="F121" s="78" t="s">
        <v>183</v>
      </c>
      <c r="G121" s="79" t="s">
        <v>373</v>
      </c>
      <c r="H121" s="79" t="s">
        <v>289</v>
      </c>
      <c r="I121" s="79" t="s">
        <v>374</v>
      </c>
      <c r="J121" s="80" t="s">
        <v>375</v>
      </c>
      <c r="K121" s="78" t="s">
        <v>376</v>
      </c>
      <c r="L121" s="80" t="s">
        <v>377</v>
      </c>
    </row>
    <row r="122" spans="1:12" ht="15" customHeight="1" x14ac:dyDescent="0.25">
      <c r="A122" s="11"/>
      <c r="B122" s="12"/>
      <c r="C122" s="8"/>
      <c r="D122" s="59" t="s">
        <v>20</v>
      </c>
      <c r="E122" s="77" t="s">
        <v>152</v>
      </c>
      <c r="F122" s="78" t="s">
        <v>75</v>
      </c>
      <c r="G122" s="79" t="s">
        <v>147</v>
      </c>
      <c r="H122" s="79" t="s">
        <v>86</v>
      </c>
      <c r="I122" s="79" t="s">
        <v>333</v>
      </c>
      <c r="J122" s="80" t="s">
        <v>334</v>
      </c>
      <c r="K122" s="78" t="s">
        <v>153</v>
      </c>
      <c r="L122" s="80" t="s">
        <v>275</v>
      </c>
    </row>
    <row r="123" spans="1:12" ht="15" customHeight="1" x14ac:dyDescent="0.25">
      <c r="A123" s="11"/>
      <c r="B123" s="12"/>
      <c r="C123" s="8"/>
      <c r="D123" s="59" t="s">
        <v>21</v>
      </c>
      <c r="E123" s="49"/>
      <c r="F123" s="50"/>
      <c r="G123" s="53"/>
      <c r="H123" s="53"/>
      <c r="I123" s="53"/>
      <c r="J123" s="53"/>
      <c r="K123" s="52"/>
      <c r="L123" s="53"/>
    </row>
    <row r="124" spans="1:12" ht="15" customHeight="1" x14ac:dyDescent="0.25">
      <c r="A124" s="11"/>
      <c r="B124" s="12"/>
      <c r="C124" s="8"/>
      <c r="D124" s="59" t="s">
        <v>22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customHeight="1" x14ac:dyDescent="0.25">
      <c r="A125" s="11"/>
      <c r="B125" s="12"/>
      <c r="C125" s="8"/>
      <c r="D125" s="59" t="s">
        <v>28</v>
      </c>
      <c r="E125" s="77" t="s">
        <v>175</v>
      </c>
      <c r="F125" s="78" t="s">
        <v>75</v>
      </c>
      <c r="G125" s="79" t="s">
        <v>86</v>
      </c>
      <c r="H125" s="79" t="s">
        <v>86</v>
      </c>
      <c r="I125" s="79" t="s">
        <v>242</v>
      </c>
      <c r="J125" s="80" t="s">
        <v>243</v>
      </c>
      <c r="K125" s="78" t="s">
        <v>244</v>
      </c>
      <c r="L125" s="80" t="s">
        <v>118</v>
      </c>
    </row>
    <row r="126" spans="1:12" ht="15" customHeight="1" x14ac:dyDescent="0.25">
      <c r="A126" s="11"/>
      <c r="B126" s="12"/>
      <c r="C126" s="8"/>
      <c r="D126" s="63"/>
      <c r="E126" s="45"/>
      <c r="F126" s="46"/>
      <c r="G126" s="46"/>
      <c r="H126" s="46"/>
      <c r="I126" s="46"/>
      <c r="J126" s="46"/>
      <c r="K126" s="47"/>
      <c r="L126" s="46"/>
    </row>
    <row r="127" spans="1:12" ht="15" customHeight="1" x14ac:dyDescent="0.25">
      <c r="A127" s="13"/>
      <c r="B127" s="14"/>
      <c r="C127" s="5"/>
      <c r="D127" s="61" t="s">
        <v>31</v>
      </c>
      <c r="E127" s="6"/>
      <c r="F127" s="16">
        <f>F120+F121+F122+F123+F124+F125+F126</f>
        <v>710</v>
      </c>
      <c r="G127" s="16">
        <f t="shared" ref="G127:L127" si="34">G120+G121+G122+G123+G124+G125+G126</f>
        <v>21.4</v>
      </c>
      <c r="H127" s="16">
        <f t="shared" si="34"/>
        <v>20.5</v>
      </c>
      <c r="I127" s="16">
        <f t="shared" si="34"/>
        <v>159.5</v>
      </c>
      <c r="J127" s="16">
        <f t="shared" si="34"/>
        <v>788.1</v>
      </c>
      <c r="K127" s="22"/>
      <c r="L127" s="16">
        <f t="shared" si="34"/>
        <v>81.2</v>
      </c>
    </row>
    <row r="128" spans="1:12" ht="15" customHeight="1" x14ac:dyDescent="0.25">
      <c r="A128" s="10">
        <f>A120</f>
        <v>2</v>
      </c>
      <c r="B128" s="10">
        <f>B120</f>
        <v>2</v>
      </c>
      <c r="C128" s="7" t="s">
        <v>23</v>
      </c>
      <c r="D128" s="59" t="s">
        <v>24</v>
      </c>
      <c r="E128" s="77" t="s">
        <v>159</v>
      </c>
      <c r="F128" s="78" t="s">
        <v>82</v>
      </c>
      <c r="G128" s="79" t="s">
        <v>368</v>
      </c>
      <c r="H128" s="79" t="s">
        <v>378</v>
      </c>
      <c r="I128" s="79" t="s">
        <v>154</v>
      </c>
      <c r="J128" s="80" t="s">
        <v>379</v>
      </c>
      <c r="K128" s="78" t="s">
        <v>248</v>
      </c>
      <c r="L128" s="80" t="s">
        <v>253</v>
      </c>
    </row>
    <row r="129" spans="1:12" ht="15" customHeight="1" x14ac:dyDescent="0.25">
      <c r="A129" s="11"/>
      <c r="B129" s="12"/>
      <c r="C129" s="8"/>
      <c r="D129" s="59" t="s">
        <v>25</v>
      </c>
      <c r="E129" s="77" t="s">
        <v>312</v>
      </c>
      <c r="F129" s="78">
        <v>212.5</v>
      </c>
      <c r="G129" s="79" t="s">
        <v>313</v>
      </c>
      <c r="H129" s="79" t="s">
        <v>246</v>
      </c>
      <c r="I129" s="79" t="s">
        <v>314</v>
      </c>
      <c r="J129" s="80" t="s">
        <v>211</v>
      </c>
      <c r="K129" s="78" t="s">
        <v>315</v>
      </c>
      <c r="L129" s="80" t="s">
        <v>215</v>
      </c>
    </row>
    <row r="130" spans="1:12" ht="15" customHeight="1" x14ac:dyDescent="0.25">
      <c r="A130" s="11"/>
      <c r="B130" s="12"/>
      <c r="C130" s="8"/>
      <c r="D130" s="59" t="s">
        <v>26</v>
      </c>
      <c r="E130" s="77" t="s">
        <v>380</v>
      </c>
      <c r="F130" s="78" t="s">
        <v>82</v>
      </c>
      <c r="G130" s="79" t="s">
        <v>225</v>
      </c>
      <c r="H130" s="79" t="s">
        <v>381</v>
      </c>
      <c r="I130" s="79" t="s">
        <v>96</v>
      </c>
      <c r="J130" s="80" t="s">
        <v>382</v>
      </c>
      <c r="K130" s="78" t="s">
        <v>383</v>
      </c>
      <c r="L130" s="80" t="s">
        <v>384</v>
      </c>
    </row>
    <row r="131" spans="1:12" ht="15" customHeight="1" x14ac:dyDescent="0.25">
      <c r="A131" s="11"/>
      <c r="B131" s="12"/>
      <c r="C131" s="8"/>
      <c r="D131" s="59" t="s">
        <v>27</v>
      </c>
      <c r="E131" s="77" t="s">
        <v>55</v>
      </c>
      <c r="F131" s="78" t="s">
        <v>115</v>
      </c>
      <c r="G131" s="79" t="s">
        <v>111</v>
      </c>
      <c r="H131" s="79" t="s">
        <v>96</v>
      </c>
      <c r="I131" s="79" t="s">
        <v>133</v>
      </c>
      <c r="J131" s="80" t="s">
        <v>134</v>
      </c>
      <c r="K131" s="78" t="s">
        <v>56</v>
      </c>
      <c r="L131" s="80" t="s">
        <v>257</v>
      </c>
    </row>
    <row r="132" spans="1:12" ht="15" customHeight="1" x14ac:dyDescent="0.25">
      <c r="A132" s="11"/>
      <c r="B132" s="12"/>
      <c r="C132" s="8"/>
      <c r="D132" s="59" t="s">
        <v>178</v>
      </c>
      <c r="E132" s="77" t="s">
        <v>155</v>
      </c>
      <c r="F132" s="78" t="s">
        <v>75</v>
      </c>
      <c r="G132" s="79" t="s">
        <v>286</v>
      </c>
      <c r="H132" s="79" t="s">
        <v>147</v>
      </c>
      <c r="I132" s="79" t="s">
        <v>347</v>
      </c>
      <c r="J132" s="80" t="s">
        <v>348</v>
      </c>
      <c r="K132" s="78" t="s">
        <v>156</v>
      </c>
      <c r="L132" s="80" t="s">
        <v>139</v>
      </c>
    </row>
    <row r="133" spans="1:12" ht="15" customHeight="1" x14ac:dyDescent="0.25">
      <c r="A133" s="11"/>
      <c r="B133" s="12"/>
      <c r="C133" s="8"/>
      <c r="D133" s="59" t="s">
        <v>29</v>
      </c>
      <c r="E133" s="45"/>
      <c r="F133" s="46"/>
      <c r="G133" s="51"/>
      <c r="H133" s="51"/>
      <c r="I133" s="51"/>
      <c r="J133" s="57"/>
      <c r="K133" s="52"/>
      <c r="L133" s="46"/>
    </row>
    <row r="134" spans="1:12" ht="15" customHeight="1" x14ac:dyDescent="0.25">
      <c r="A134" s="11"/>
      <c r="B134" s="12"/>
      <c r="C134" s="8"/>
      <c r="D134" s="59" t="s">
        <v>30</v>
      </c>
      <c r="E134" s="77" t="s">
        <v>57</v>
      </c>
      <c r="F134" s="78" t="s">
        <v>146</v>
      </c>
      <c r="G134" s="79" t="s">
        <v>385</v>
      </c>
      <c r="H134" s="79" t="s">
        <v>135</v>
      </c>
      <c r="I134" s="79" t="s">
        <v>256</v>
      </c>
      <c r="J134" s="80" t="s">
        <v>386</v>
      </c>
      <c r="K134" s="78" t="s">
        <v>58</v>
      </c>
      <c r="L134" s="80" t="s">
        <v>291</v>
      </c>
    </row>
    <row r="135" spans="1:12" ht="15" customHeight="1" x14ac:dyDescent="0.25">
      <c r="A135" s="11"/>
      <c r="B135" s="12"/>
      <c r="C135" s="8"/>
      <c r="D135" s="35"/>
      <c r="E135" s="45"/>
      <c r="F135" s="46"/>
      <c r="G135" s="51"/>
      <c r="H135" s="51"/>
      <c r="I135" s="51"/>
      <c r="J135" s="57"/>
      <c r="K135" s="52"/>
      <c r="L135" s="46"/>
    </row>
    <row r="136" spans="1:12" ht="15" customHeight="1" x14ac:dyDescent="0.25">
      <c r="A136" s="11"/>
      <c r="B136" s="12"/>
      <c r="C136" s="8"/>
      <c r="D136" s="35"/>
      <c r="E136" s="45"/>
      <c r="F136" s="46"/>
      <c r="G136" s="51"/>
      <c r="H136" s="51"/>
      <c r="I136" s="51"/>
      <c r="J136" s="57"/>
      <c r="K136" s="47"/>
      <c r="L136" s="46"/>
    </row>
    <row r="137" spans="1:12" ht="15" customHeight="1" x14ac:dyDescent="0.25">
      <c r="A137" s="11"/>
      <c r="B137" s="12"/>
      <c r="C137" s="8"/>
      <c r="D137" s="59"/>
      <c r="E137" s="36"/>
      <c r="F137" s="46"/>
      <c r="G137" s="51"/>
      <c r="H137" s="51"/>
      <c r="I137" s="51"/>
      <c r="J137" s="57"/>
      <c r="K137" s="52"/>
      <c r="L137" s="37"/>
    </row>
    <row r="138" spans="1:12" ht="15" customHeight="1" x14ac:dyDescent="0.25">
      <c r="A138" s="13"/>
      <c r="B138" s="14"/>
      <c r="C138" s="5"/>
      <c r="D138" s="61" t="s">
        <v>31</v>
      </c>
      <c r="E138" s="6"/>
      <c r="F138" s="16">
        <f>F128+F129+F130+F131+F132+F133+F134+F135+F136+F137</f>
        <v>806.5</v>
      </c>
      <c r="G138" s="16">
        <f t="shared" ref="G138:L138" si="35">G128+G129+G130+G131+G132+G133+G134+G135+G136+G137</f>
        <v>30.7</v>
      </c>
      <c r="H138" s="16">
        <f t="shared" si="35"/>
        <v>29.9</v>
      </c>
      <c r="I138" s="16">
        <f t="shared" si="35"/>
        <v>121.80000000000001</v>
      </c>
      <c r="J138" s="16">
        <f t="shared" si="35"/>
        <v>891.90000000000009</v>
      </c>
      <c r="K138" s="22"/>
      <c r="L138" s="16">
        <f t="shared" si="35"/>
        <v>146.29999999999998</v>
      </c>
    </row>
    <row r="139" spans="1:12" ht="15.75" thickBot="1" x14ac:dyDescent="0.25">
      <c r="A139" s="30">
        <f>A120</f>
        <v>2</v>
      </c>
      <c r="B139" s="30">
        <f>B120</f>
        <v>2</v>
      </c>
      <c r="C139" s="66" t="s">
        <v>4</v>
      </c>
      <c r="D139" s="69"/>
      <c r="E139" s="28"/>
      <c r="F139" s="29">
        <f>F127+F138</f>
        <v>1516.5</v>
      </c>
      <c r="G139" s="29">
        <f t="shared" ref="G139" si="36">G127+G138</f>
        <v>52.099999999999994</v>
      </c>
      <c r="H139" s="29">
        <f t="shared" ref="H139" si="37">H127+H138</f>
        <v>50.4</v>
      </c>
      <c r="I139" s="29">
        <f t="shared" ref="I139" si="38">I127+I138</f>
        <v>281.3</v>
      </c>
      <c r="J139" s="29">
        <f t="shared" ref="J139:L139" si="39">J127+J138</f>
        <v>1680</v>
      </c>
      <c r="K139" s="29"/>
      <c r="L139" s="29">
        <f t="shared" si="39"/>
        <v>227.5</v>
      </c>
    </row>
    <row r="140" spans="1:12" ht="15" customHeight="1" x14ac:dyDescent="0.2">
      <c r="A140" s="17">
        <v>2</v>
      </c>
      <c r="B140" s="18">
        <v>3</v>
      </c>
      <c r="C140" s="55" t="s">
        <v>18</v>
      </c>
      <c r="D140" s="64" t="s">
        <v>27</v>
      </c>
      <c r="E140" s="77" t="s">
        <v>42</v>
      </c>
      <c r="F140" s="78" t="s">
        <v>387</v>
      </c>
      <c r="G140" s="79" t="s">
        <v>388</v>
      </c>
      <c r="H140" s="79" t="s">
        <v>336</v>
      </c>
      <c r="I140" s="79" t="s">
        <v>223</v>
      </c>
      <c r="J140" s="80" t="s">
        <v>389</v>
      </c>
      <c r="K140" s="78" t="s">
        <v>43</v>
      </c>
      <c r="L140" s="80" t="s">
        <v>390</v>
      </c>
    </row>
    <row r="141" spans="1:12" ht="15" customHeight="1" x14ac:dyDescent="0.2">
      <c r="A141" s="20"/>
      <c r="B141" s="12"/>
      <c r="C141" s="58"/>
      <c r="D141" s="63" t="s">
        <v>68</v>
      </c>
      <c r="E141" s="85" t="s">
        <v>391</v>
      </c>
      <c r="F141" s="78" t="s">
        <v>161</v>
      </c>
      <c r="G141" s="79" t="s">
        <v>291</v>
      </c>
      <c r="H141" s="79" t="s">
        <v>249</v>
      </c>
      <c r="I141" s="79" t="s">
        <v>392</v>
      </c>
      <c r="J141" s="80" t="s">
        <v>393</v>
      </c>
      <c r="K141" s="78" t="s">
        <v>394</v>
      </c>
      <c r="L141" s="80" t="s">
        <v>328</v>
      </c>
    </row>
    <row r="142" spans="1:12" ht="15" customHeight="1" x14ac:dyDescent="0.2">
      <c r="A142" s="20"/>
      <c r="B142" s="12"/>
      <c r="C142" s="58"/>
      <c r="D142" s="59" t="s">
        <v>20</v>
      </c>
      <c r="E142" s="77" t="s">
        <v>45</v>
      </c>
      <c r="F142" s="78" t="s">
        <v>75</v>
      </c>
      <c r="G142" s="79" t="s">
        <v>76</v>
      </c>
      <c r="H142" s="79" t="s">
        <v>77</v>
      </c>
      <c r="I142" s="79" t="s">
        <v>78</v>
      </c>
      <c r="J142" s="80" t="s">
        <v>79</v>
      </c>
      <c r="K142" s="78" t="s">
        <v>46</v>
      </c>
      <c r="L142" s="80" t="s">
        <v>270</v>
      </c>
    </row>
    <row r="143" spans="1:12" ht="15" customHeight="1" x14ac:dyDescent="0.2">
      <c r="A143" s="20"/>
      <c r="B143" s="12"/>
      <c r="C143" s="58"/>
      <c r="D143" s="59" t="s">
        <v>21</v>
      </c>
      <c r="E143" s="49"/>
      <c r="F143" s="50"/>
      <c r="G143" s="53"/>
      <c r="H143" s="53"/>
      <c r="I143" s="53"/>
      <c r="J143" s="53"/>
      <c r="K143" s="52"/>
      <c r="L143" s="53"/>
    </row>
    <row r="144" spans="1:12" ht="15" customHeight="1" x14ac:dyDescent="0.2">
      <c r="A144" s="20"/>
      <c r="B144" s="12"/>
      <c r="C144" s="58"/>
      <c r="D144" s="59" t="s">
        <v>22</v>
      </c>
      <c r="E144" s="77" t="s">
        <v>40</v>
      </c>
      <c r="F144" s="78" t="s">
        <v>183</v>
      </c>
      <c r="G144" s="79" t="s">
        <v>117</v>
      </c>
      <c r="H144" s="79" t="s">
        <v>86</v>
      </c>
      <c r="I144" s="79" t="s">
        <v>353</v>
      </c>
      <c r="J144" s="80" t="s">
        <v>354</v>
      </c>
      <c r="K144" s="78" t="s">
        <v>41</v>
      </c>
      <c r="L144" s="80" t="s">
        <v>333</v>
      </c>
    </row>
    <row r="145" spans="1:12" ht="15" customHeight="1" x14ac:dyDescent="0.2">
      <c r="A145" s="20"/>
      <c r="B145" s="12"/>
      <c r="C145" s="58"/>
      <c r="D145" s="63" t="s">
        <v>69</v>
      </c>
      <c r="E145" s="45"/>
      <c r="F145" s="46"/>
      <c r="G145" s="51"/>
      <c r="H145" s="51"/>
      <c r="I145" s="51"/>
      <c r="J145" s="57"/>
      <c r="K145" s="52"/>
      <c r="L145" s="46"/>
    </row>
    <row r="146" spans="1:12" ht="15" customHeight="1" x14ac:dyDescent="0.2">
      <c r="A146" s="20"/>
      <c r="B146" s="12"/>
      <c r="C146" s="58"/>
      <c r="D146" s="63"/>
      <c r="E146" s="45"/>
      <c r="F146" s="46"/>
      <c r="G146" s="46"/>
      <c r="H146" s="46"/>
      <c r="I146" s="46"/>
      <c r="J146" s="46"/>
      <c r="K146" s="47"/>
      <c r="L146" s="37"/>
    </row>
    <row r="147" spans="1:12" ht="15" customHeight="1" x14ac:dyDescent="0.2">
      <c r="A147" s="21"/>
      <c r="B147" s="14"/>
      <c r="C147" s="60"/>
      <c r="D147" s="61" t="s">
        <v>31</v>
      </c>
      <c r="E147" s="6"/>
      <c r="F147" s="16">
        <f>F140+F141+F142+F143+F144+F145</f>
        <v>550</v>
      </c>
      <c r="G147" s="16">
        <f t="shared" ref="G147:L147" si="40">G140+G141+G142+G143+G144+G145</f>
        <v>20.5</v>
      </c>
      <c r="H147" s="16">
        <f t="shared" si="40"/>
        <v>22.2</v>
      </c>
      <c r="I147" s="16">
        <f t="shared" si="40"/>
        <v>110.10000000000001</v>
      </c>
      <c r="J147" s="16">
        <f t="shared" si="40"/>
        <v>721.59999999999991</v>
      </c>
      <c r="K147" s="22"/>
      <c r="L147" s="16">
        <f t="shared" si="40"/>
        <v>88.800000000000011</v>
      </c>
    </row>
    <row r="148" spans="1:12" ht="15" customHeight="1" x14ac:dyDescent="0.2">
      <c r="A148" s="23">
        <f>A140</f>
        <v>2</v>
      </c>
      <c r="B148" s="10">
        <f>B140</f>
        <v>3</v>
      </c>
      <c r="C148" s="62" t="s">
        <v>23</v>
      </c>
      <c r="D148" s="59" t="s">
        <v>24</v>
      </c>
      <c r="E148" s="77" t="s">
        <v>171</v>
      </c>
      <c r="F148" s="78" t="s">
        <v>207</v>
      </c>
      <c r="G148" s="79" t="s">
        <v>98</v>
      </c>
      <c r="H148" s="79" t="s">
        <v>86</v>
      </c>
      <c r="I148" s="79" t="s">
        <v>208</v>
      </c>
      <c r="J148" s="80" t="s">
        <v>209</v>
      </c>
      <c r="K148" s="78" t="s">
        <v>172</v>
      </c>
      <c r="L148" s="80" t="s">
        <v>89</v>
      </c>
    </row>
    <row r="149" spans="1:12" ht="15" customHeight="1" x14ac:dyDescent="0.2">
      <c r="A149" s="20"/>
      <c r="B149" s="12"/>
      <c r="C149" s="58"/>
      <c r="D149" s="59" t="s">
        <v>25</v>
      </c>
      <c r="E149" s="77" t="s">
        <v>173</v>
      </c>
      <c r="F149" s="78">
        <v>222.5</v>
      </c>
      <c r="G149" s="79" t="s">
        <v>210</v>
      </c>
      <c r="H149" s="79" t="s">
        <v>108</v>
      </c>
      <c r="I149" s="79" t="s">
        <v>109</v>
      </c>
      <c r="J149" s="80" t="s">
        <v>211</v>
      </c>
      <c r="K149" s="78" t="s">
        <v>174</v>
      </c>
      <c r="L149" s="80" t="s">
        <v>212</v>
      </c>
    </row>
    <row r="150" spans="1:12" ht="15" customHeight="1" x14ac:dyDescent="0.2">
      <c r="A150" s="20"/>
      <c r="B150" s="12"/>
      <c r="C150" s="58"/>
      <c r="D150" s="59" t="s">
        <v>26</v>
      </c>
      <c r="E150" s="77" t="s">
        <v>395</v>
      </c>
      <c r="F150" s="78" t="s">
        <v>82</v>
      </c>
      <c r="G150" s="79" t="s">
        <v>396</v>
      </c>
      <c r="H150" s="79" t="s">
        <v>397</v>
      </c>
      <c r="I150" s="79" t="s">
        <v>398</v>
      </c>
      <c r="J150" s="80" t="s">
        <v>399</v>
      </c>
      <c r="K150" s="78" t="s">
        <v>170</v>
      </c>
      <c r="L150" s="80" t="s">
        <v>400</v>
      </c>
    </row>
    <row r="151" spans="1:12" ht="15" customHeight="1" x14ac:dyDescent="0.2">
      <c r="A151" s="20"/>
      <c r="B151" s="12"/>
      <c r="C151" s="58"/>
      <c r="D151" s="59" t="s">
        <v>27</v>
      </c>
      <c r="E151" s="77" t="s">
        <v>60</v>
      </c>
      <c r="F151" s="78" t="s">
        <v>115</v>
      </c>
      <c r="G151" s="79" t="s">
        <v>320</v>
      </c>
      <c r="H151" s="79" t="s">
        <v>321</v>
      </c>
      <c r="I151" s="79" t="s">
        <v>322</v>
      </c>
      <c r="J151" s="80" t="s">
        <v>323</v>
      </c>
      <c r="K151" s="78" t="s">
        <v>61</v>
      </c>
      <c r="L151" s="80" t="s">
        <v>324</v>
      </c>
    </row>
    <row r="152" spans="1:12" ht="15" customHeight="1" x14ac:dyDescent="0.2">
      <c r="A152" s="20"/>
      <c r="B152" s="12"/>
      <c r="C152" s="58"/>
      <c r="D152" s="59" t="s">
        <v>178</v>
      </c>
      <c r="E152" s="77" t="s">
        <v>152</v>
      </c>
      <c r="F152" s="78" t="s">
        <v>75</v>
      </c>
      <c r="G152" s="79" t="s">
        <v>147</v>
      </c>
      <c r="H152" s="79" t="s">
        <v>86</v>
      </c>
      <c r="I152" s="79" t="s">
        <v>333</v>
      </c>
      <c r="J152" s="80" t="s">
        <v>334</v>
      </c>
      <c r="K152" s="78" t="s">
        <v>153</v>
      </c>
      <c r="L152" s="80" t="s">
        <v>275</v>
      </c>
    </row>
    <row r="153" spans="1:12" ht="15" customHeight="1" x14ac:dyDescent="0.2">
      <c r="A153" s="20"/>
      <c r="B153" s="12"/>
      <c r="C153" s="58"/>
      <c r="D153" s="59" t="s">
        <v>29</v>
      </c>
      <c r="E153" s="77" t="s">
        <v>47</v>
      </c>
      <c r="F153" s="78" t="s">
        <v>401</v>
      </c>
      <c r="G153" s="79" t="s">
        <v>76</v>
      </c>
      <c r="H153" s="79" t="s">
        <v>116</v>
      </c>
      <c r="I153" s="79" t="s">
        <v>402</v>
      </c>
      <c r="J153" s="80" t="s">
        <v>403</v>
      </c>
      <c r="K153" s="78" t="s">
        <v>48</v>
      </c>
      <c r="L153" s="80" t="s">
        <v>254</v>
      </c>
    </row>
    <row r="154" spans="1:12" ht="15" customHeight="1" x14ac:dyDescent="0.2">
      <c r="A154" s="20"/>
      <c r="B154" s="12"/>
      <c r="C154" s="58"/>
      <c r="D154" s="59" t="s">
        <v>30</v>
      </c>
      <c r="E154" s="49"/>
      <c r="F154" s="50"/>
      <c r="G154" s="51"/>
      <c r="H154" s="51"/>
      <c r="I154" s="51"/>
      <c r="J154" s="57"/>
      <c r="K154" s="52"/>
      <c r="L154" s="53"/>
    </row>
    <row r="155" spans="1:12" ht="15" customHeight="1" x14ac:dyDescent="0.2">
      <c r="A155" s="20"/>
      <c r="B155" s="12"/>
      <c r="C155" s="58"/>
      <c r="D155" s="63" t="s">
        <v>69</v>
      </c>
      <c r="E155" s="77" t="s">
        <v>53</v>
      </c>
      <c r="F155" s="78" t="s">
        <v>189</v>
      </c>
      <c r="G155" s="79" t="s">
        <v>147</v>
      </c>
      <c r="H155" s="79" t="s">
        <v>98</v>
      </c>
      <c r="I155" s="79" t="s">
        <v>125</v>
      </c>
      <c r="J155" s="80" t="s">
        <v>325</v>
      </c>
      <c r="K155" s="78" t="s">
        <v>54</v>
      </c>
      <c r="L155" s="80" t="s">
        <v>228</v>
      </c>
    </row>
    <row r="156" spans="1:12" ht="15" customHeight="1" x14ac:dyDescent="0.2">
      <c r="A156" s="20"/>
      <c r="B156" s="12"/>
      <c r="C156" s="58"/>
      <c r="D156" s="63" t="s">
        <v>68</v>
      </c>
      <c r="E156" s="77" t="s">
        <v>169</v>
      </c>
      <c r="F156" s="78" t="s">
        <v>401</v>
      </c>
      <c r="G156" s="79" t="s">
        <v>404</v>
      </c>
      <c r="H156" s="79" t="s">
        <v>302</v>
      </c>
      <c r="I156" s="79" t="s">
        <v>343</v>
      </c>
      <c r="J156" s="80" t="s">
        <v>405</v>
      </c>
      <c r="K156" s="78" t="s">
        <v>406</v>
      </c>
      <c r="L156" s="80" t="s">
        <v>407</v>
      </c>
    </row>
    <row r="157" spans="1:12" ht="15" customHeight="1" x14ac:dyDescent="0.2">
      <c r="A157" s="21"/>
      <c r="B157" s="14"/>
      <c r="C157" s="60"/>
      <c r="D157" s="61" t="s">
        <v>31</v>
      </c>
      <c r="E157" s="6"/>
      <c r="F157" s="48">
        <f>F148+F149+F150+F151+F152+F153+F154+F155+F156</f>
        <v>852.5</v>
      </c>
      <c r="G157" s="48">
        <f t="shared" ref="G157:L157" si="41">G148+G149+G150+G151+G152+G153+G154+G155+G156</f>
        <v>33.200000000000003</v>
      </c>
      <c r="H157" s="48">
        <f t="shared" si="41"/>
        <v>45.5</v>
      </c>
      <c r="I157" s="48">
        <f t="shared" si="41"/>
        <v>124.4</v>
      </c>
      <c r="J157" s="48">
        <f t="shared" si="41"/>
        <v>1035.8000000000002</v>
      </c>
      <c r="K157" s="48"/>
      <c r="L157" s="48">
        <f t="shared" si="41"/>
        <v>138.69999999999999</v>
      </c>
    </row>
    <row r="158" spans="1:12" ht="15" customHeight="1" thickBot="1" x14ac:dyDescent="0.25">
      <c r="A158" s="26">
        <f>A140</f>
        <v>2</v>
      </c>
      <c r="B158" s="27">
        <f>B140</f>
        <v>3</v>
      </c>
      <c r="C158" s="66" t="s">
        <v>4</v>
      </c>
      <c r="D158" s="67"/>
      <c r="E158" s="28"/>
      <c r="F158" s="29">
        <f>F147+F157</f>
        <v>1402.5</v>
      </c>
      <c r="G158" s="29">
        <f t="shared" ref="G158" si="42">G147+G157</f>
        <v>53.7</v>
      </c>
      <c r="H158" s="29">
        <f t="shared" ref="H158" si="43">H147+H157</f>
        <v>67.7</v>
      </c>
      <c r="I158" s="29">
        <f t="shared" ref="I158" si="44">I147+I157</f>
        <v>234.5</v>
      </c>
      <c r="J158" s="29">
        <f t="shared" ref="J158:L158" si="45">J147+J157</f>
        <v>1757.4</v>
      </c>
      <c r="K158" s="29"/>
      <c r="L158" s="29">
        <f t="shared" si="45"/>
        <v>227.5</v>
      </c>
    </row>
    <row r="159" spans="1:12" ht="15" customHeight="1" x14ac:dyDescent="0.2">
      <c r="A159" s="17">
        <v>2</v>
      </c>
      <c r="B159" s="18">
        <v>4</v>
      </c>
      <c r="C159" s="55" t="s">
        <v>18</v>
      </c>
      <c r="D159" s="56" t="s">
        <v>19</v>
      </c>
      <c r="E159" s="77" t="s">
        <v>295</v>
      </c>
      <c r="F159" s="78" t="s">
        <v>75</v>
      </c>
      <c r="G159" s="79" t="s">
        <v>96</v>
      </c>
      <c r="H159" s="79" t="s">
        <v>99</v>
      </c>
      <c r="I159" s="79" t="s">
        <v>296</v>
      </c>
      <c r="J159" s="80" t="s">
        <v>297</v>
      </c>
      <c r="K159" s="78" t="s">
        <v>298</v>
      </c>
      <c r="L159" s="80" t="s">
        <v>299</v>
      </c>
    </row>
    <row r="160" spans="1:12" ht="15" customHeight="1" x14ac:dyDescent="0.2">
      <c r="A160" s="20"/>
      <c r="B160" s="12"/>
      <c r="C160" s="58"/>
      <c r="D160" s="63"/>
      <c r="E160" s="45"/>
      <c r="F160" s="46"/>
      <c r="G160" s="51"/>
      <c r="H160" s="51"/>
      <c r="I160" s="51"/>
      <c r="J160" s="57"/>
      <c r="K160" s="47"/>
      <c r="L160" s="46"/>
    </row>
    <row r="161" spans="1:12" ht="15" customHeight="1" x14ac:dyDescent="0.2">
      <c r="A161" s="20"/>
      <c r="B161" s="12"/>
      <c r="C161" s="58"/>
      <c r="D161" s="59" t="s">
        <v>20</v>
      </c>
      <c r="E161" s="77" t="s">
        <v>44</v>
      </c>
      <c r="F161" s="78" t="s">
        <v>75</v>
      </c>
      <c r="G161" s="79" t="s">
        <v>100</v>
      </c>
      <c r="H161" s="79" t="s">
        <v>91</v>
      </c>
      <c r="I161" s="79" t="s">
        <v>101</v>
      </c>
      <c r="J161" s="80" t="s">
        <v>102</v>
      </c>
      <c r="K161" s="78" t="s">
        <v>230</v>
      </c>
      <c r="L161" s="80" t="s">
        <v>238</v>
      </c>
    </row>
    <row r="162" spans="1:12" ht="15" customHeight="1" x14ac:dyDescent="0.2">
      <c r="A162" s="20"/>
      <c r="B162" s="12"/>
      <c r="C162" s="58"/>
      <c r="D162" s="59" t="s">
        <v>21</v>
      </c>
      <c r="E162" s="77" t="s">
        <v>301</v>
      </c>
      <c r="F162" s="78" t="s">
        <v>207</v>
      </c>
      <c r="G162" s="79" t="s">
        <v>226</v>
      </c>
      <c r="H162" s="79" t="s">
        <v>126</v>
      </c>
      <c r="I162" s="79" t="s">
        <v>302</v>
      </c>
      <c r="J162" s="80" t="s">
        <v>303</v>
      </c>
      <c r="K162" s="78" t="s">
        <v>304</v>
      </c>
      <c r="L162" s="80" t="s">
        <v>305</v>
      </c>
    </row>
    <row r="163" spans="1:12" ht="15" customHeight="1" x14ac:dyDescent="0.2">
      <c r="A163" s="20"/>
      <c r="B163" s="12"/>
      <c r="C163" s="58"/>
      <c r="D163" s="59" t="s">
        <v>22</v>
      </c>
      <c r="E163" s="77" t="s">
        <v>40</v>
      </c>
      <c r="F163" s="78" t="s">
        <v>408</v>
      </c>
      <c r="G163" s="79" t="s">
        <v>117</v>
      </c>
      <c r="H163" s="79" t="s">
        <v>86</v>
      </c>
      <c r="I163" s="79" t="s">
        <v>103</v>
      </c>
      <c r="J163" s="80" t="s">
        <v>409</v>
      </c>
      <c r="K163" s="78" t="s">
        <v>41</v>
      </c>
      <c r="L163" s="80" t="s">
        <v>410</v>
      </c>
    </row>
    <row r="164" spans="1:12" ht="15" customHeight="1" x14ac:dyDescent="0.2">
      <c r="A164" s="20"/>
      <c r="B164" s="12"/>
      <c r="C164" s="58"/>
      <c r="D164" s="63"/>
      <c r="E164" s="45"/>
      <c r="F164" s="46"/>
      <c r="G164" s="46"/>
      <c r="H164" s="46"/>
      <c r="I164" s="46"/>
      <c r="J164" s="46"/>
      <c r="K164" s="47"/>
      <c r="L164" s="46"/>
    </row>
    <row r="165" spans="1:12" ht="15" customHeight="1" x14ac:dyDescent="0.2">
      <c r="A165" s="20"/>
      <c r="B165" s="12"/>
      <c r="C165" s="58"/>
      <c r="D165" s="35"/>
      <c r="E165" s="36"/>
      <c r="F165" s="37"/>
      <c r="G165" s="37"/>
      <c r="H165" s="37"/>
      <c r="I165" s="37"/>
      <c r="J165" s="37"/>
      <c r="K165" s="38"/>
      <c r="L165" s="37"/>
    </row>
    <row r="166" spans="1:12" ht="15" customHeight="1" x14ac:dyDescent="0.2">
      <c r="A166" s="21"/>
      <c r="B166" s="14"/>
      <c r="C166" s="60"/>
      <c r="D166" s="61" t="s">
        <v>31</v>
      </c>
      <c r="E166" s="6"/>
      <c r="F166" s="16">
        <f>F159+F160+F161+F162+F163+F164</f>
        <v>562</v>
      </c>
      <c r="G166" s="16">
        <f t="shared" ref="G166:L166" si="46">G159+G160+G161+G162+G163+G164</f>
        <v>20.5</v>
      </c>
      <c r="H166" s="16">
        <f t="shared" si="46"/>
        <v>27.4</v>
      </c>
      <c r="I166" s="16">
        <f t="shared" si="46"/>
        <v>84.9</v>
      </c>
      <c r="J166" s="16">
        <f t="shared" si="46"/>
        <v>662.30000000000007</v>
      </c>
      <c r="K166" s="22"/>
      <c r="L166" s="16">
        <f t="shared" si="46"/>
        <v>101.69999999999999</v>
      </c>
    </row>
    <row r="167" spans="1:12" ht="15" customHeight="1" x14ac:dyDescent="0.2">
      <c r="A167" s="23">
        <f>A159</f>
        <v>2</v>
      </c>
      <c r="B167" s="10">
        <f>B159</f>
        <v>4</v>
      </c>
      <c r="C167" s="62" t="s">
        <v>23</v>
      </c>
      <c r="D167" s="59" t="s">
        <v>24</v>
      </c>
      <c r="E167" s="77" t="s">
        <v>306</v>
      </c>
      <c r="F167" s="78" t="s">
        <v>95</v>
      </c>
      <c r="G167" s="79" t="s">
        <v>191</v>
      </c>
      <c r="H167" s="79" t="s">
        <v>274</v>
      </c>
      <c r="I167" s="79" t="s">
        <v>210</v>
      </c>
      <c r="J167" s="80" t="s">
        <v>411</v>
      </c>
      <c r="K167" s="78" t="s">
        <v>310</v>
      </c>
      <c r="L167" s="80" t="s">
        <v>107</v>
      </c>
    </row>
    <row r="168" spans="1:12" ht="15" customHeight="1" x14ac:dyDescent="0.2">
      <c r="A168" s="20"/>
      <c r="B168" s="12"/>
      <c r="C168" s="58"/>
      <c r="D168" s="59" t="s">
        <v>25</v>
      </c>
      <c r="E168" s="77" t="s">
        <v>112</v>
      </c>
      <c r="F168" s="78">
        <v>212.5</v>
      </c>
      <c r="G168" s="79" t="s">
        <v>110</v>
      </c>
      <c r="H168" s="79" t="s">
        <v>81</v>
      </c>
      <c r="I168" s="79" t="s">
        <v>113</v>
      </c>
      <c r="J168" s="80" t="s">
        <v>114</v>
      </c>
      <c r="K168" s="78" t="s">
        <v>342</v>
      </c>
      <c r="L168" s="80" t="s">
        <v>343</v>
      </c>
    </row>
    <row r="169" spans="1:12" ht="15" customHeight="1" x14ac:dyDescent="0.2">
      <c r="A169" s="20"/>
      <c r="B169" s="12"/>
      <c r="C169" s="58"/>
      <c r="D169" s="59" t="s">
        <v>26</v>
      </c>
      <c r="E169" s="77" t="s">
        <v>412</v>
      </c>
      <c r="F169" s="78" t="s">
        <v>413</v>
      </c>
      <c r="G169" s="79" t="s">
        <v>414</v>
      </c>
      <c r="H169" s="79" t="s">
        <v>415</v>
      </c>
      <c r="I169" s="79" t="s">
        <v>409</v>
      </c>
      <c r="J169" s="80" t="s">
        <v>416</v>
      </c>
      <c r="K169" s="78" t="s">
        <v>417</v>
      </c>
      <c r="L169" s="80" t="s">
        <v>418</v>
      </c>
    </row>
    <row r="170" spans="1:12" ht="15" customHeight="1" x14ac:dyDescent="0.2">
      <c r="A170" s="20"/>
      <c r="B170" s="12"/>
      <c r="C170" s="58"/>
      <c r="D170" s="59" t="s">
        <v>27</v>
      </c>
      <c r="E170" s="45"/>
      <c r="F170" s="46"/>
      <c r="G170" s="51"/>
      <c r="H170" s="51"/>
      <c r="I170" s="51"/>
      <c r="J170" s="57"/>
      <c r="K170" s="52"/>
      <c r="L170" s="46"/>
    </row>
    <row r="171" spans="1:12" ht="15" customHeight="1" x14ac:dyDescent="0.2">
      <c r="A171" s="20"/>
      <c r="B171" s="12"/>
      <c r="C171" s="58"/>
      <c r="D171" s="59" t="s">
        <v>178</v>
      </c>
      <c r="E171" s="77" t="s">
        <v>176</v>
      </c>
      <c r="F171" s="78" t="s">
        <v>75</v>
      </c>
      <c r="G171" s="79" t="s">
        <v>286</v>
      </c>
      <c r="H171" s="79" t="s">
        <v>86</v>
      </c>
      <c r="I171" s="79" t="s">
        <v>287</v>
      </c>
      <c r="J171" s="80" t="s">
        <v>288</v>
      </c>
      <c r="K171" s="78" t="s">
        <v>177</v>
      </c>
      <c r="L171" s="80" t="s">
        <v>289</v>
      </c>
    </row>
    <row r="172" spans="1:12" ht="15" customHeight="1" x14ac:dyDescent="0.2">
      <c r="A172" s="20"/>
      <c r="B172" s="12"/>
      <c r="C172" s="58"/>
      <c r="D172" s="59" t="s">
        <v>29</v>
      </c>
      <c r="E172" s="45"/>
      <c r="F172" s="46"/>
      <c r="G172" s="51"/>
      <c r="H172" s="51"/>
      <c r="I172" s="51"/>
      <c r="J172" s="57"/>
      <c r="K172" s="52"/>
      <c r="L172" s="46"/>
    </row>
    <row r="173" spans="1:12" ht="15" customHeight="1" x14ac:dyDescent="0.2">
      <c r="A173" s="20"/>
      <c r="B173" s="12"/>
      <c r="C173" s="58"/>
      <c r="D173" s="59" t="s">
        <v>30</v>
      </c>
      <c r="E173" s="77" t="s">
        <v>57</v>
      </c>
      <c r="F173" s="78" t="s">
        <v>401</v>
      </c>
      <c r="G173" s="79" t="s">
        <v>419</v>
      </c>
      <c r="H173" s="79" t="s">
        <v>116</v>
      </c>
      <c r="I173" s="79" t="s">
        <v>197</v>
      </c>
      <c r="J173" s="80" t="s">
        <v>420</v>
      </c>
      <c r="K173" s="78" t="s">
        <v>58</v>
      </c>
      <c r="L173" s="80" t="s">
        <v>250</v>
      </c>
    </row>
    <row r="174" spans="1:12" ht="15" customHeight="1" x14ac:dyDescent="0.2">
      <c r="A174" s="20"/>
      <c r="B174" s="12"/>
      <c r="C174" s="58"/>
      <c r="D174" s="63"/>
      <c r="E174" s="45"/>
      <c r="F174" s="46"/>
      <c r="G174" s="51"/>
      <c r="H174" s="51"/>
      <c r="I174" s="51"/>
      <c r="J174" s="57"/>
      <c r="K174" s="47"/>
      <c r="L174" s="46"/>
    </row>
    <row r="175" spans="1:12" ht="15" customHeight="1" x14ac:dyDescent="0.2">
      <c r="A175" s="20"/>
      <c r="B175" s="12"/>
      <c r="C175" s="58"/>
      <c r="D175" s="59"/>
      <c r="E175" s="45"/>
      <c r="F175" s="46"/>
      <c r="G175" s="46"/>
      <c r="H175" s="46"/>
      <c r="I175" s="46"/>
      <c r="J175" s="46"/>
      <c r="K175" s="47"/>
      <c r="L175" s="46"/>
    </row>
    <row r="176" spans="1:12" ht="15" customHeight="1" x14ac:dyDescent="0.2">
      <c r="A176" s="21"/>
      <c r="B176" s="14"/>
      <c r="C176" s="60"/>
      <c r="D176" s="61" t="s">
        <v>31</v>
      </c>
      <c r="E176" s="6"/>
      <c r="F176" s="48">
        <f>F167+F168+F169+F170+F171+F172+F173+F174+F175</f>
        <v>762.5</v>
      </c>
      <c r="G176" s="48">
        <f t="shared" ref="G176:L176" si="47">G167+G168+G169+G170+G171+G172+G173+G174+G175</f>
        <v>33.799999999999997</v>
      </c>
      <c r="H176" s="48">
        <f t="shared" si="47"/>
        <v>33.9</v>
      </c>
      <c r="I176" s="48">
        <f t="shared" si="47"/>
        <v>119</v>
      </c>
      <c r="J176" s="48">
        <f t="shared" si="47"/>
        <v>925.40000000000009</v>
      </c>
      <c r="K176" s="22"/>
      <c r="L176" s="48">
        <f t="shared" si="47"/>
        <v>125.8</v>
      </c>
    </row>
    <row r="177" spans="1:12" ht="15" customHeight="1" thickBot="1" x14ac:dyDescent="0.25">
      <c r="A177" s="26">
        <f>A159</f>
        <v>2</v>
      </c>
      <c r="B177" s="27">
        <f>B159</f>
        <v>4</v>
      </c>
      <c r="C177" s="66" t="s">
        <v>4</v>
      </c>
      <c r="D177" s="67"/>
      <c r="E177" s="28"/>
      <c r="F177" s="29">
        <f>F166+F176</f>
        <v>1324.5</v>
      </c>
      <c r="G177" s="29">
        <f t="shared" ref="G177" si="48">G166+G176</f>
        <v>54.3</v>
      </c>
      <c r="H177" s="29">
        <f t="shared" ref="H177" si="49">H166+H176</f>
        <v>61.3</v>
      </c>
      <c r="I177" s="29">
        <f t="shared" ref="I177" si="50">I166+I176</f>
        <v>203.9</v>
      </c>
      <c r="J177" s="29">
        <f t="shared" ref="J177:L177" si="51">J166+J176</f>
        <v>1587.7000000000003</v>
      </c>
      <c r="K177" s="29"/>
      <c r="L177" s="29">
        <f t="shared" si="51"/>
        <v>227.5</v>
      </c>
    </row>
    <row r="178" spans="1:12" ht="15" x14ac:dyDescent="0.25">
      <c r="A178" s="17">
        <v>2</v>
      </c>
      <c r="B178" s="18">
        <v>5</v>
      </c>
      <c r="C178" s="19" t="s">
        <v>18</v>
      </c>
      <c r="D178" s="56" t="s">
        <v>19</v>
      </c>
      <c r="E178" s="77" t="s">
        <v>327</v>
      </c>
      <c r="F178" s="78">
        <v>100</v>
      </c>
      <c r="G178" s="79" t="s">
        <v>328</v>
      </c>
      <c r="H178" s="79" t="s">
        <v>96</v>
      </c>
      <c r="I178" s="79" t="s">
        <v>329</v>
      </c>
      <c r="J178" s="80" t="s">
        <v>330</v>
      </c>
      <c r="K178" s="78" t="s">
        <v>331</v>
      </c>
      <c r="L178" s="80" t="s">
        <v>332</v>
      </c>
    </row>
    <row r="179" spans="1:12" ht="15" x14ac:dyDescent="0.25">
      <c r="A179" s="20"/>
      <c r="B179" s="12"/>
      <c r="C179" s="8"/>
      <c r="D179" s="75" t="s">
        <v>68</v>
      </c>
      <c r="E179" s="77" t="s">
        <v>421</v>
      </c>
      <c r="F179" s="78" t="s">
        <v>183</v>
      </c>
      <c r="G179" s="79" t="s">
        <v>96</v>
      </c>
      <c r="H179" s="79" t="s">
        <v>104</v>
      </c>
      <c r="I179" s="79" t="s">
        <v>422</v>
      </c>
      <c r="J179" s="80" t="s">
        <v>423</v>
      </c>
      <c r="K179" s="78" t="s">
        <v>424</v>
      </c>
      <c r="L179" s="80" t="s">
        <v>425</v>
      </c>
    </row>
    <row r="180" spans="1:12" ht="15" x14ac:dyDescent="0.25">
      <c r="A180" s="20"/>
      <c r="B180" s="12"/>
      <c r="C180" s="8"/>
      <c r="D180" s="59" t="s">
        <v>20</v>
      </c>
      <c r="E180" s="77" t="s">
        <v>37</v>
      </c>
      <c r="F180" s="78" t="s">
        <v>75</v>
      </c>
      <c r="G180" s="79" t="s">
        <v>90</v>
      </c>
      <c r="H180" s="79" t="s">
        <v>91</v>
      </c>
      <c r="I180" s="79" t="s">
        <v>92</v>
      </c>
      <c r="J180" s="80" t="s">
        <v>93</v>
      </c>
      <c r="K180" s="78" t="s">
        <v>38</v>
      </c>
      <c r="L180" s="80" t="s">
        <v>300</v>
      </c>
    </row>
    <row r="181" spans="1:12" ht="15" x14ac:dyDescent="0.25">
      <c r="A181" s="20"/>
      <c r="B181" s="12"/>
      <c r="C181" s="8"/>
      <c r="D181" s="59" t="s">
        <v>21</v>
      </c>
      <c r="E181" s="36"/>
      <c r="F181" s="46"/>
      <c r="G181" s="51"/>
      <c r="H181" s="51"/>
      <c r="I181" s="51"/>
      <c r="J181" s="57"/>
      <c r="K181" s="52"/>
      <c r="L181" s="37"/>
    </row>
    <row r="182" spans="1:12" ht="15" x14ac:dyDescent="0.25">
      <c r="A182" s="20"/>
      <c r="B182" s="12"/>
      <c r="C182" s="8"/>
      <c r="D182" s="59" t="s">
        <v>22</v>
      </c>
      <c r="E182" s="36"/>
      <c r="F182" s="46"/>
      <c r="G182" s="46"/>
      <c r="H182" s="46"/>
      <c r="I182" s="46"/>
      <c r="J182" s="46"/>
      <c r="K182" s="47"/>
      <c r="L182" s="37"/>
    </row>
    <row r="183" spans="1:12" ht="15" x14ac:dyDescent="0.25">
      <c r="A183" s="20"/>
      <c r="B183" s="12"/>
      <c r="C183" s="8"/>
      <c r="D183" s="59" t="s">
        <v>28</v>
      </c>
      <c r="E183" s="77" t="s">
        <v>175</v>
      </c>
      <c r="F183" s="78" t="s">
        <v>75</v>
      </c>
      <c r="G183" s="79" t="s">
        <v>86</v>
      </c>
      <c r="H183" s="79" t="s">
        <v>86</v>
      </c>
      <c r="I183" s="79" t="s">
        <v>242</v>
      </c>
      <c r="J183" s="80" t="s">
        <v>243</v>
      </c>
      <c r="K183" s="78" t="s">
        <v>244</v>
      </c>
      <c r="L183" s="80" t="s">
        <v>118</v>
      </c>
    </row>
    <row r="184" spans="1:12" ht="15" x14ac:dyDescent="0.25">
      <c r="A184" s="20"/>
      <c r="B184" s="12"/>
      <c r="C184" s="8"/>
      <c r="D184" s="35"/>
      <c r="E184" s="36"/>
      <c r="F184" s="37"/>
      <c r="G184" s="37"/>
      <c r="H184" s="37"/>
      <c r="I184" s="37"/>
      <c r="J184" s="37"/>
      <c r="K184" s="38"/>
      <c r="L184" s="37"/>
    </row>
    <row r="185" spans="1:12" ht="15.75" customHeight="1" x14ac:dyDescent="0.25">
      <c r="A185" s="21"/>
      <c r="B185" s="14"/>
      <c r="C185" s="5"/>
      <c r="D185" s="61" t="s">
        <v>31</v>
      </c>
      <c r="E185" s="6"/>
      <c r="F185" s="16">
        <f>F178+F179+F180+F181+F182+F183</f>
        <v>600</v>
      </c>
      <c r="G185" s="16">
        <f t="shared" ref="G185:L185" si="52">G178+G179+G180+G181+G182+G183</f>
        <v>23.9</v>
      </c>
      <c r="H185" s="16">
        <f t="shared" si="52"/>
        <v>20.700000000000003</v>
      </c>
      <c r="I185" s="16">
        <f t="shared" si="52"/>
        <v>122.8</v>
      </c>
      <c r="J185" s="16">
        <f t="shared" si="52"/>
        <v>767.5</v>
      </c>
      <c r="K185" s="22"/>
      <c r="L185" s="16">
        <f t="shared" si="52"/>
        <v>104.8</v>
      </c>
    </row>
    <row r="186" spans="1:12" ht="15" x14ac:dyDescent="0.25">
      <c r="A186" s="23">
        <f>A178</f>
        <v>2</v>
      </c>
      <c r="B186" s="10">
        <f>B178</f>
        <v>5</v>
      </c>
      <c r="C186" s="7" t="s">
        <v>23</v>
      </c>
      <c r="D186" s="59" t="s">
        <v>24</v>
      </c>
      <c r="E186" s="77" t="s">
        <v>140</v>
      </c>
      <c r="F186" s="78" t="s">
        <v>95</v>
      </c>
      <c r="G186" s="79" t="s">
        <v>98</v>
      </c>
      <c r="H186" s="79" t="s">
        <v>426</v>
      </c>
      <c r="I186" s="79" t="s">
        <v>125</v>
      </c>
      <c r="J186" s="80" t="s">
        <v>427</v>
      </c>
      <c r="K186" s="78" t="s">
        <v>141</v>
      </c>
      <c r="L186" s="80" t="s">
        <v>425</v>
      </c>
    </row>
    <row r="187" spans="1:12" ht="15" x14ac:dyDescent="0.25">
      <c r="A187" s="20"/>
      <c r="B187" s="12"/>
      <c r="C187" s="8"/>
      <c r="D187" s="59" t="s">
        <v>25</v>
      </c>
      <c r="E187" s="77" t="s">
        <v>150</v>
      </c>
      <c r="F187" s="78">
        <v>222.5</v>
      </c>
      <c r="G187" s="79" t="s">
        <v>143</v>
      </c>
      <c r="H187" s="79" t="s">
        <v>108</v>
      </c>
      <c r="I187" s="79" t="s">
        <v>99</v>
      </c>
      <c r="J187" s="80" t="s">
        <v>151</v>
      </c>
      <c r="K187" s="78" t="s">
        <v>63</v>
      </c>
      <c r="L187" s="80" t="s">
        <v>278</v>
      </c>
    </row>
    <row r="188" spans="1:12" ht="15" x14ac:dyDescent="0.25">
      <c r="A188" s="20"/>
      <c r="B188" s="12"/>
      <c r="C188" s="8"/>
      <c r="D188" s="59" t="s">
        <v>26</v>
      </c>
      <c r="E188" s="77" t="s">
        <v>428</v>
      </c>
      <c r="F188" s="78" t="s">
        <v>429</v>
      </c>
      <c r="G188" s="79" t="s">
        <v>430</v>
      </c>
      <c r="H188" s="79" t="s">
        <v>431</v>
      </c>
      <c r="I188" s="79" t="s">
        <v>432</v>
      </c>
      <c r="J188" s="80" t="s">
        <v>433</v>
      </c>
      <c r="K188" s="78" t="s">
        <v>434</v>
      </c>
      <c r="L188" s="80" t="s">
        <v>435</v>
      </c>
    </row>
    <row r="189" spans="1:12" ht="15" x14ac:dyDescent="0.25">
      <c r="A189" s="20"/>
      <c r="B189" s="12"/>
      <c r="C189" s="8"/>
      <c r="D189" s="59" t="s">
        <v>27</v>
      </c>
      <c r="E189" s="49"/>
      <c r="F189" s="50"/>
      <c r="G189" s="53"/>
      <c r="H189" s="53"/>
      <c r="I189" s="53"/>
      <c r="J189" s="53"/>
      <c r="K189" s="52"/>
      <c r="L189" s="53"/>
    </row>
    <row r="190" spans="1:12" ht="15" x14ac:dyDescent="0.25">
      <c r="A190" s="20"/>
      <c r="B190" s="12"/>
      <c r="C190" s="8"/>
      <c r="D190" s="59" t="s">
        <v>178</v>
      </c>
      <c r="E190" s="77" t="s">
        <v>258</v>
      </c>
      <c r="F190" s="78" t="s">
        <v>75</v>
      </c>
      <c r="G190" s="79" t="s">
        <v>91</v>
      </c>
      <c r="H190" s="79" t="s">
        <v>117</v>
      </c>
      <c r="I190" s="79" t="s">
        <v>252</v>
      </c>
      <c r="J190" s="80" t="s">
        <v>259</v>
      </c>
      <c r="K190" s="78" t="s">
        <v>260</v>
      </c>
      <c r="L190" s="80" t="s">
        <v>226</v>
      </c>
    </row>
    <row r="191" spans="1:12" ht="15" x14ac:dyDescent="0.25">
      <c r="A191" s="20"/>
      <c r="B191" s="12"/>
      <c r="C191" s="8"/>
      <c r="D191" s="59" t="s">
        <v>29</v>
      </c>
      <c r="E191" s="45"/>
      <c r="F191" s="46"/>
      <c r="G191" s="51"/>
      <c r="H191" s="51"/>
      <c r="I191" s="51"/>
      <c r="J191" s="57"/>
      <c r="K191" s="52"/>
      <c r="L191" s="46"/>
    </row>
    <row r="192" spans="1:12" ht="15" x14ac:dyDescent="0.25">
      <c r="A192" s="20"/>
      <c r="B192" s="12"/>
      <c r="C192" s="8"/>
      <c r="D192" s="59" t="s">
        <v>30</v>
      </c>
      <c r="E192" s="77" t="s">
        <v>57</v>
      </c>
      <c r="F192" s="78" t="s">
        <v>436</v>
      </c>
      <c r="G192" s="79" t="s">
        <v>246</v>
      </c>
      <c r="H192" s="79" t="s">
        <v>228</v>
      </c>
      <c r="I192" s="79" t="s">
        <v>437</v>
      </c>
      <c r="J192" s="80" t="s">
        <v>438</v>
      </c>
      <c r="K192" s="78" t="s">
        <v>58</v>
      </c>
      <c r="L192" s="80" t="s">
        <v>222</v>
      </c>
    </row>
    <row r="193" spans="1:12" ht="15" x14ac:dyDescent="0.25">
      <c r="A193" s="20"/>
      <c r="B193" s="12"/>
      <c r="C193" s="8"/>
      <c r="D193" s="59" t="s">
        <v>28</v>
      </c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0"/>
      <c r="B194" s="12"/>
      <c r="C194" s="8"/>
      <c r="D194" s="35"/>
      <c r="E194" s="36"/>
      <c r="F194" s="37"/>
      <c r="G194" s="37"/>
      <c r="H194" s="37"/>
      <c r="I194" s="37"/>
      <c r="J194" s="37"/>
      <c r="K194" s="38"/>
      <c r="L194" s="37"/>
    </row>
    <row r="195" spans="1:12" ht="15" x14ac:dyDescent="0.25">
      <c r="A195" s="21"/>
      <c r="B195" s="14"/>
      <c r="C195" s="5"/>
      <c r="D195" s="15" t="s">
        <v>31</v>
      </c>
      <c r="E195" s="6"/>
      <c r="F195" s="48">
        <f>F186+F187+F188+F189+F190+F191+F192+F193</f>
        <v>784.5</v>
      </c>
      <c r="G195" s="16">
        <f t="shared" ref="G195:L195" si="53">G186+G187+G188+G189+G190+G191+G192+G193</f>
        <v>34.400000000000006</v>
      </c>
      <c r="H195" s="16">
        <f t="shared" si="53"/>
        <v>30.9</v>
      </c>
      <c r="I195" s="16">
        <f t="shared" si="53"/>
        <v>119.19999999999999</v>
      </c>
      <c r="J195" s="16">
        <f t="shared" si="53"/>
        <v>886.59999999999991</v>
      </c>
      <c r="K195" s="22"/>
      <c r="L195" s="16">
        <f t="shared" si="53"/>
        <v>122.7</v>
      </c>
    </row>
    <row r="196" spans="1:12" ht="15" x14ac:dyDescent="0.2">
      <c r="A196" s="26">
        <f>A178</f>
        <v>2</v>
      </c>
      <c r="B196" s="27">
        <f>B178</f>
        <v>5</v>
      </c>
      <c r="C196" s="66" t="s">
        <v>4</v>
      </c>
      <c r="D196" s="69"/>
      <c r="E196" s="28"/>
      <c r="F196" s="29">
        <f>F185+F195</f>
        <v>1384.5</v>
      </c>
      <c r="G196" s="29">
        <f t="shared" ref="G196" si="54">G185+G195</f>
        <v>58.300000000000004</v>
      </c>
      <c r="H196" s="29">
        <f t="shared" ref="H196" si="55">H185+H195</f>
        <v>51.6</v>
      </c>
      <c r="I196" s="29">
        <f t="shared" ref="I196" si="56">I185+I195</f>
        <v>242</v>
      </c>
      <c r="J196" s="29">
        <f t="shared" ref="J196:L196" si="57">J185+J195</f>
        <v>1654.1</v>
      </c>
      <c r="K196" s="29"/>
      <c r="L196" s="29">
        <f t="shared" si="57"/>
        <v>227.5</v>
      </c>
    </row>
    <row r="197" spans="1:12" x14ac:dyDescent="0.2">
      <c r="A197" s="24"/>
      <c r="B197" s="25"/>
      <c r="C197" s="68" t="s">
        <v>5</v>
      </c>
      <c r="D197" s="68"/>
      <c r="E197" s="68"/>
      <c r="F197" s="31">
        <f>(F24+F43+F62+F81+F100+F119+F139+F158+F177+F196)/(IF(F24=0,0,1)+IF(F43=0,0,1)+IF(F62=0,0,1)+IF(F81=0,0,1)+IF(F100=0,0,1)+IF(F119=0,0,1)+IF(F139=0,0,1)+IF(F158=0,0,1)+IF(F177=0,0,1)+IF(F196=0,0,1))</f>
        <v>1391.25</v>
      </c>
      <c r="G197" s="31">
        <f t="shared" ref="G197:J197" si="58">(G24+G43+G62+G81+G100+G119+G139+G158+G177+G196)/(IF(G24=0,0,1)+IF(G43=0,0,1)+IF(G62=0,0,1)+IF(G81=0,0,1)+IF(G100=0,0,1)+IF(G119=0,0,1)+IF(G139=0,0,1)+IF(G158=0,0,1)+IF(G177=0,0,1)+IF(G196=0,0,1))</f>
        <v>54.849999999999987</v>
      </c>
      <c r="H197" s="31">
        <f t="shared" si="58"/>
        <v>55.8</v>
      </c>
      <c r="I197" s="31">
        <f t="shared" si="58"/>
        <v>242.02999999999997</v>
      </c>
      <c r="J197" s="31">
        <f t="shared" si="58"/>
        <v>1614.14</v>
      </c>
      <c r="K197" s="31"/>
      <c r="L197" s="31">
        <f t="shared" ref="L197" si="59">(L24+L43+L62+L81+L100+L119+L139+L158+L177+L196)/(IF(L24=0,0,1)+IF(L43=0,0,1)+IF(L62=0,0,1)+IF(L81=0,0,1)+IF(L100=0,0,1)+IF(L119=0,0,1)+IF(L139=0,0,1)+IF(L158=0,0,1)+IF(L177=0,0,1)+IF(L196=0,0,1))</f>
        <v>227.5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2025-05-23T10:38:38Z</dcterms:modified>
</cp:coreProperties>
</file>